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ERRANO\Dropbox\MANUAL PLD\PAPELES DE TRABAJO EBR\"/>
    </mc:Choice>
  </mc:AlternateContent>
  <xr:revisionPtr revIDLastSave="0" documentId="8_{2EDB360D-DF8C-4B88-A131-0BABFC635BEF}" xr6:coauthVersionLast="47" xr6:coauthVersionMax="47" xr10:uidLastSave="{00000000-0000-0000-0000-000000000000}"/>
  <bookViews>
    <workbookView xWindow="-120" yWindow="-120" windowWidth="20730" windowHeight="11160" activeTab="1" xr2:uid="{34465D89-0F2B-4F90-9844-F41650826960}"/>
  </bookViews>
  <sheets>
    <sheet name="Mapa de Efectividad Mitigantes" sheetId="2" r:id="rId1"/>
    <sheet name="Efectividad Mitigantes vs ries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3" l="1"/>
  <c r="H21" i="2" l="1"/>
  <c r="Y34" i="3"/>
  <c r="X34" i="3"/>
  <c r="Y33" i="3"/>
  <c r="X33" i="3"/>
  <c r="Y32" i="3"/>
  <c r="X32" i="3"/>
  <c r="Y31" i="3"/>
  <c r="X31" i="3"/>
  <c r="Y30" i="3"/>
  <c r="X30" i="3"/>
  <c r="Y29" i="3"/>
  <c r="X29" i="3"/>
  <c r="Y28" i="3"/>
  <c r="X28" i="3"/>
  <c r="Y27" i="3"/>
  <c r="X27" i="3"/>
  <c r="Y26" i="3"/>
  <c r="X26" i="3"/>
  <c r="Y25" i="3"/>
  <c r="X25" i="3"/>
  <c r="Y24" i="3"/>
  <c r="X24" i="3"/>
  <c r="Y23" i="3"/>
  <c r="X23" i="3"/>
  <c r="Y22" i="3"/>
  <c r="X22" i="3"/>
  <c r="Y21" i="3"/>
  <c r="X21" i="3"/>
  <c r="U34" i="3"/>
  <c r="T34" i="3"/>
  <c r="U33" i="3"/>
  <c r="T33" i="3"/>
  <c r="U32" i="3"/>
  <c r="T32" i="3"/>
  <c r="U31" i="3"/>
  <c r="T31" i="3"/>
  <c r="U30" i="3"/>
  <c r="T30" i="3"/>
  <c r="U29" i="3"/>
  <c r="T29" i="3"/>
  <c r="U28" i="3"/>
  <c r="T28" i="3"/>
  <c r="U27" i="3"/>
  <c r="T27" i="3"/>
  <c r="U26" i="3"/>
  <c r="T26" i="3"/>
  <c r="U25" i="3"/>
  <c r="T25" i="3"/>
  <c r="U24" i="3"/>
  <c r="T24" i="3"/>
  <c r="U23" i="3"/>
  <c r="T23" i="3"/>
  <c r="U22" i="3"/>
  <c r="T22" i="3"/>
  <c r="U21" i="3"/>
  <c r="T21" i="3"/>
  <c r="Q34" i="3"/>
  <c r="P34" i="3"/>
  <c r="Q33" i="3"/>
  <c r="P33" i="3"/>
  <c r="Q32" i="3"/>
  <c r="P32" i="3"/>
  <c r="Q31" i="3"/>
  <c r="P31" i="3"/>
  <c r="Q30" i="3"/>
  <c r="P30" i="3"/>
  <c r="Q29" i="3"/>
  <c r="P29" i="3"/>
  <c r="Q28" i="3"/>
  <c r="P28" i="3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M34" i="3"/>
  <c r="L34" i="3"/>
  <c r="M33" i="3"/>
  <c r="L33" i="3"/>
  <c r="M32" i="3"/>
  <c r="L32" i="3"/>
  <c r="M31" i="3"/>
  <c r="L31" i="3"/>
  <c r="M30" i="3"/>
  <c r="L30" i="3"/>
  <c r="M29" i="3"/>
  <c r="L29" i="3"/>
  <c r="M28" i="3"/>
  <c r="L28" i="3"/>
  <c r="M27" i="3"/>
  <c r="L27" i="3"/>
  <c r="M26" i="3"/>
  <c r="L26" i="3"/>
  <c r="M25" i="3"/>
  <c r="L25" i="3"/>
  <c r="M24" i="3"/>
  <c r="L24" i="3"/>
  <c r="M23" i="3"/>
  <c r="L23" i="3"/>
  <c r="M22" i="3"/>
  <c r="L22" i="3"/>
  <c r="M21" i="3"/>
  <c r="L21" i="3"/>
  <c r="H34" i="3"/>
  <c r="H32" i="3"/>
  <c r="H31" i="3"/>
  <c r="H30" i="3"/>
  <c r="H29" i="3"/>
  <c r="H28" i="3"/>
  <c r="H27" i="3"/>
  <c r="H26" i="3"/>
  <c r="I34" i="3"/>
  <c r="I33" i="3"/>
  <c r="I32" i="3"/>
  <c r="I31" i="3"/>
  <c r="I30" i="3"/>
  <c r="I29" i="3"/>
  <c r="I28" i="3"/>
  <c r="I27" i="3"/>
  <c r="I26" i="3"/>
  <c r="H21" i="3"/>
  <c r="H22" i="3"/>
  <c r="H23" i="3"/>
  <c r="H24" i="3"/>
  <c r="H25" i="3"/>
  <c r="E7" i="3"/>
  <c r="F7" i="3"/>
  <c r="G7" i="3"/>
  <c r="H7" i="3"/>
  <c r="I7" i="3"/>
  <c r="E8" i="3"/>
  <c r="F8" i="3"/>
  <c r="G8" i="3"/>
  <c r="H8" i="3"/>
  <c r="I8" i="3"/>
  <c r="E9" i="3"/>
  <c r="F9" i="3"/>
  <c r="G9" i="3"/>
  <c r="H9" i="3"/>
  <c r="I9" i="3"/>
  <c r="E10" i="3"/>
  <c r="F10" i="3"/>
  <c r="G10" i="3"/>
  <c r="H10" i="3"/>
  <c r="I10" i="3"/>
  <c r="E11" i="3"/>
  <c r="F11" i="3"/>
  <c r="G11" i="3"/>
  <c r="H11" i="3"/>
  <c r="I11" i="3"/>
  <c r="I21" i="3"/>
  <c r="I25" i="3" l="1"/>
  <c r="I24" i="3"/>
  <c r="I23" i="3"/>
  <c r="I22" i="3"/>
  <c r="I21" i="2"/>
  <c r="H22" i="2" l="1"/>
  <c r="I22" i="2"/>
  <c r="H23" i="2"/>
  <c r="I23" i="2"/>
  <c r="H24" i="2"/>
  <c r="I24" i="2"/>
  <c r="H25" i="2"/>
  <c r="I25" i="2"/>
  <c r="I7" i="2" l="1"/>
  <c r="I11" i="2"/>
  <c r="I10" i="2"/>
  <c r="I9" i="2"/>
  <c r="I8" i="2"/>
  <c r="H11" i="2"/>
  <c r="H10" i="2"/>
  <c r="H9" i="2"/>
  <c r="H8" i="2"/>
  <c r="H7" i="2"/>
  <c r="G11" i="2"/>
  <c r="G10" i="2"/>
  <c r="G9" i="2"/>
  <c r="G8" i="2"/>
  <c r="G7" i="2"/>
  <c r="F11" i="2"/>
  <c r="F10" i="2"/>
  <c r="F9" i="2"/>
  <c r="F8" i="2"/>
  <c r="F7" i="2"/>
  <c r="E11" i="2"/>
  <c r="E10" i="2"/>
  <c r="E9" i="2"/>
  <c r="E8" i="2"/>
  <c r="E7" i="2"/>
</calcChain>
</file>

<file path=xl/sharedStrings.xml><?xml version="1.0" encoding="utf-8"?>
<sst xmlns="http://schemas.openxmlformats.org/spreadsheetml/2006/main" count="250" uniqueCount="55">
  <si>
    <t>Auditoria en materia de PLD</t>
  </si>
  <si>
    <t>Control Interno</t>
  </si>
  <si>
    <t xml:space="preserve">Capacitación </t>
  </si>
  <si>
    <t>Nivel de efectividad</t>
  </si>
  <si>
    <t>Importancia</t>
  </si>
  <si>
    <t>Muy Bajo</t>
  </si>
  <si>
    <t>Bajo</t>
  </si>
  <si>
    <t>Medio</t>
  </si>
  <si>
    <t>Alto</t>
  </si>
  <si>
    <t>Muy alta</t>
  </si>
  <si>
    <t>Alta</t>
  </si>
  <si>
    <t>Media</t>
  </si>
  <si>
    <t>Baja</t>
  </si>
  <si>
    <t>Muy baja</t>
  </si>
  <si>
    <t>Efectividad de los mitigantes</t>
  </si>
  <si>
    <t xml:space="preserve">Nivel de uso </t>
  </si>
  <si>
    <t>Muy alto</t>
  </si>
  <si>
    <t>Mitigantes</t>
  </si>
  <si>
    <t>Valor</t>
  </si>
  <si>
    <t>Sistemas Automatizados</t>
  </si>
  <si>
    <t>Documento de politicas y Procedimientos</t>
  </si>
  <si>
    <t>VARIABLE</t>
  </si>
  <si>
    <t>PONDERACION FACTOR RIESGO</t>
  </si>
  <si>
    <t>VALOR /CRITERIO</t>
  </si>
  <si>
    <t>RIESGO</t>
  </si>
  <si>
    <t>RESULTADO EBR SOFOM</t>
  </si>
  <si>
    <t>RESULTADO DEL EBR DE LA SOFOM, NIVEL DE RIESGO BAJO</t>
  </si>
  <si>
    <t>ANTECEDENTE CLIENTE</t>
  </si>
  <si>
    <t>PERSONA FISICA</t>
  </si>
  <si>
    <t>BAJO</t>
  </si>
  <si>
    <t>PERSONA MORAL</t>
  </si>
  <si>
    <t>MEDIO</t>
  </si>
  <si>
    <t>PEP</t>
  </si>
  <si>
    <t>ALTO</t>
  </si>
  <si>
    <t>PAISES Y AREAS GEOGRAFICAS</t>
  </si>
  <si>
    <t>AREAS NACIONALES DE BAJO RIESGO</t>
  </si>
  <si>
    <t>AREAS NACIONALES DE RIESGO</t>
  </si>
  <si>
    <t>REGIMENES FISCALES PREFERENTES/PAISES CON MEDIDAS DEFICIENTES DE LD Y FT/ PAISES NO COOPERANTES</t>
  </si>
  <si>
    <t>PRODUCTO</t>
  </si>
  <si>
    <t>CREDITO DE NOMINA / CREDITO SIMPLE</t>
  </si>
  <si>
    <t>CREDITO EN CUENTA CORRIENTE</t>
  </si>
  <si>
    <t>ARRENDAMIENTO FINANCIERO</t>
  </si>
  <si>
    <t>ACTIVIDAD ECONOMICA</t>
  </si>
  <si>
    <t>ACTIVIDAD NO VULNERABLE</t>
  </si>
  <si>
    <t>ACTIVIDAD VULNERABLE</t>
  </si>
  <si>
    <t>MEDIOS DE PAGO</t>
  </si>
  <si>
    <t>OPERACIONES ELECTRONICAS / TITULOS / DOCUMENTOS</t>
  </si>
  <si>
    <t>EFECTIVO</t>
  </si>
  <si>
    <t xml:space="preserve">MITIGANTES </t>
  </si>
  <si>
    <t>CAPACITACIÓN</t>
  </si>
  <si>
    <t>CONTROL INTERNO</t>
  </si>
  <si>
    <t>SISTEMAS AUTOMATIZADOS</t>
  </si>
  <si>
    <t>AUDITORIA DE PLD</t>
  </si>
  <si>
    <t>INDICADORES DE RIESGO</t>
  </si>
  <si>
    <t>DOCUMENTO DE POLITICAS Y PROCEDIMIENTOS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</si>
</sst>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 applyFill="0" applyProtection="0"/>
    <xf numFmtId="0" fontId="2" fillId="0" borderId="0"/>
  </cellStyleXfs>
  <cellXfs count="87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0" xfId="1"/>
    <xf numFmtId="0" fontId="5" fillId="0" borderId="4" xfId="1" applyFont="1" applyBorder="1" applyAlignment="1">
      <alignment horizontal="center" vertical="justify"/>
    </xf>
    <xf numFmtId="0" fontId="5" fillId="0" borderId="5" xfId="1" applyFont="1" applyBorder="1" applyAlignment="1">
      <alignment horizontal="center" vertical="justify"/>
    </xf>
    <xf numFmtId="0" fontId="5" fillId="0" borderId="7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2" fillId="3" borderId="7" xfId="1" applyFill="1" applyBorder="1" applyAlignment="1">
      <alignment horizontal="center"/>
    </xf>
    <xf numFmtId="0" fontId="2" fillId="4" borderId="7" xfId="1" applyFill="1" applyBorder="1" applyAlignment="1">
      <alignment horizontal="center"/>
    </xf>
    <xf numFmtId="16" fontId="0" fillId="0" borderId="0" xfId="0" applyNumberFormat="1"/>
    <xf numFmtId="0" fontId="2" fillId="5" borderId="7" xfId="1" applyFill="1" applyBorder="1" applyAlignment="1">
      <alignment horizontal="center"/>
    </xf>
    <xf numFmtId="0" fontId="8" fillId="7" borderId="7" xfId="1" applyFont="1" applyFill="1" applyBorder="1" applyAlignment="1">
      <alignment horizontal="center"/>
    </xf>
    <xf numFmtId="0" fontId="8" fillId="7" borderId="7" xfId="1" applyFont="1" applyFill="1" applyBorder="1" applyAlignment="1">
      <alignment horizontal="center" wrapText="1"/>
    </xf>
    <xf numFmtId="0" fontId="2" fillId="0" borderId="7" xfId="1" applyBorder="1" applyAlignment="1" applyProtection="1">
      <alignment horizontal="center" vertical="center" wrapText="1"/>
      <protection locked="0"/>
    </xf>
    <xf numFmtId="0" fontId="2" fillId="0" borderId="7" xfId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/>
    <xf numFmtId="9" fontId="0" fillId="0" borderId="13" xfId="0" applyNumberForma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" fillId="4" borderId="7" xfId="1" applyFill="1" applyBorder="1" applyAlignment="1">
      <alignment horizontal="center" vertical="center"/>
    </xf>
    <xf numFmtId="0" fontId="2" fillId="3" borderId="7" xfId="1" applyFill="1" applyBorder="1" applyAlignment="1">
      <alignment horizontal="center" vertical="center"/>
    </xf>
    <xf numFmtId="0" fontId="2" fillId="5" borderId="7" xfId="1" applyFill="1" applyBorder="1" applyAlignment="1">
      <alignment horizontal="center" vertical="center"/>
    </xf>
    <xf numFmtId="16" fontId="0" fillId="0" borderId="0" xfId="0" applyNumberFormat="1" applyAlignment="1">
      <alignment vertical="center"/>
    </xf>
    <xf numFmtId="0" fontId="9" fillId="8" borderId="10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8" borderId="30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  <protection locked="0"/>
    </xf>
    <xf numFmtId="0" fontId="2" fillId="0" borderId="8" xfId="1" applyBorder="1" applyAlignment="1" applyProtection="1">
      <alignment horizontal="center" vertical="center" wrapText="1"/>
      <protection locked="0"/>
    </xf>
    <xf numFmtId="0" fontId="3" fillId="6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7" fillId="7" borderId="8" xfId="1" applyFont="1" applyFill="1" applyBorder="1" applyAlignment="1">
      <alignment horizontal="center" vertical="center"/>
    </xf>
    <xf numFmtId="0" fontId="7" fillId="7" borderId="9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9" fontId="0" fillId="0" borderId="22" xfId="0" applyNumberFormat="1" applyBorder="1" applyAlignment="1">
      <alignment horizontal="center" vertical="center" wrapText="1"/>
    </xf>
    <xf numFmtId="9" fontId="0" fillId="0" borderId="23" xfId="0" applyNumberFormat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9" fillId="8" borderId="36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9" fontId="0" fillId="0" borderId="16" xfId="0" applyNumberFormat="1" applyBorder="1" applyAlignment="1">
      <alignment horizontal="center" vertical="center" wrapText="1"/>
    </xf>
    <xf numFmtId="9" fontId="0" fillId="0" borderId="17" xfId="0" applyNumberFormat="1" applyBorder="1" applyAlignment="1">
      <alignment horizontal="center" vertical="center" wrapText="1"/>
    </xf>
  </cellXfs>
  <cellStyles count="2">
    <cellStyle name="Normal" xfId="0" builtinId="0"/>
    <cellStyle name="Normal 2" xfId="1" xr:uid="{951A5FBE-857A-47F6-BD1B-6E804AE5EC35}"/>
  </cellStyles>
  <dxfs count="18">
    <dxf>
      <numFmt numFmtId="164" formatCode="&quot;Poca&quot;"/>
      <fill>
        <patternFill>
          <bgColor rgb="FFFF0000"/>
        </patternFill>
      </fill>
    </dxf>
    <dxf>
      <numFmt numFmtId="165" formatCode="&quot;Media&quot;"/>
      <fill>
        <patternFill>
          <bgColor rgb="FFFFFF00"/>
        </patternFill>
      </fill>
    </dxf>
    <dxf>
      <numFmt numFmtId="166" formatCode="&quot;Ideal&quot;"/>
      <fill>
        <patternFill>
          <bgColor rgb="FF92D050"/>
        </patternFill>
      </fill>
    </dxf>
    <dxf>
      <numFmt numFmtId="164" formatCode="&quot;Poca&quot;"/>
      <fill>
        <patternFill>
          <bgColor rgb="FFFF0000"/>
        </patternFill>
      </fill>
    </dxf>
    <dxf>
      <numFmt numFmtId="165" formatCode="&quot;Media&quot;"/>
      <fill>
        <patternFill>
          <bgColor rgb="FFFFFF00"/>
        </patternFill>
      </fill>
    </dxf>
    <dxf>
      <numFmt numFmtId="166" formatCode="&quot;Ideal&quot;"/>
      <fill>
        <patternFill>
          <bgColor rgb="FF92D050"/>
        </patternFill>
      </fill>
    </dxf>
    <dxf>
      <numFmt numFmtId="164" formatCode="&quot;Poca&quot;"/>
      <fill>
        <patternFill>
          <bgColor rgb="FFFF0000"/>
        </patternFill>
      </fill>
    </dxf>
    <dxf>
      <numFmt numFmtId="165" formatCode="&quot;Media&quot;"/>
      <fill>
        <patternFill>
          <bgColor rgb="FFFFFF00"/>
        </patternFill>
      </fill>
    </dxf>
    <dxf>
      <numFmt numFmtId="166" formatCode="&quot;Ideal&quot;"/>
      <fill>
        <patternFill>
          <bgColor rgb="FF92D050"/>
        </patternFill>
      </fill>
    </dxf>
    <dxf>
      <numFmt numFmtId="164" formatCode="&quot;Poca&quot;"/>
      <fill>
        <patternFill>
          <bgColor rgb="FFFF0000"/>
        </patternFill>
      </fill>
    </dxf>
    <dxf>
      <numFmt numFmtId="165" formatCode="&quot;Media&quot;"/>
      <fill>
        <patternFill>
          <bgColor rgb="FFFFFF00"/>
        </patternFill>
      </fill>
    </dxf>
    <dxf>
      <numFmt numFmtId="166" formatCode="&quot;Ideal&quot;"/>
      <fill>
        <patternFill>
          <bgColor rgb="FF92D050"/>
        </patternFill>
      </fill>
    </dxf>
    <dxf>
      <numFmt numFmtId="164" formatCode="&quot;Poca&quot;"/>
      <fill>
        <patternFill>
          <bgColor rgb="FFFF0000"/>
        </patternFill>
      </fill>
    </dxf>
    <dxf>
      <numFmt numFmtId="165" formatCode="&quot;Media&quot;"/>
      <fill>
        <patternFill>
          <bgColor rgb="FFFFFF00"/>
        </patternFill>
      </fill>
    </dxf>
    <dxf>
      <numFmt numFmtId="166" formatCode="&quot;Ideal&quot;"/>
      <fill>
        <patternFill>
          <bgColor rgb="FF92D050"/>
        </patternFill>
      </fill>
    </dxf>
    <dxf>
      <numFmt numFmtId="164" formatCode="&quot;Poca&quot;"/>
      <fill>
        <patternFill>
          <bgColor rgb="FFFF0000"/>
        </patternFill>
      </fill>
    </dxf>
    <dxf>
      <numFmt numFmtId="165" formatCode="&quot;Media&quot;"/>
      <fill>
        <patternFill>
          <bgColor rgb="FFFFFF00"/>
        </patternFill>
      </fill>
    </dxf>
    <dxf>
      <numFmt numFmtId="166" formatCode="&quot;Ideal&quot;"/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12</xdr:row>
      <xdr:rowOff>160020</xdr:rowOff>
    </xdr:from>
    <xdr:to>
      <xdr:col>8</xdr:col>
      <xdr:colOff>647700</xdr:colOff>
      <xdr:row>16</xdr:row>
      <xdr:rowOff>102727</xdr:rowOff>
    </xdr:to>
    <xdr:grpSp>
      <xdr:nvGrpSpPr>
        <xdr:cNvPr id="2" name="Group 101">
          <a:extLst>
            <a:ext uri="{FF2B5EF4-FFF2-40B4-BE49-F238E27FC236}">
              <a16:creationId xmlns:a16="http://schemas.microsoft.com/office/drawing/2014/main" id="{F0973423-9BC1-4DDE-82AF-CE464C9F5115}"/>
            </a:ext>
          </a:extLst>
        </xdr:cNvPr>
        <xdr:cNvGrpSpPr>
          <a:grpSpLocks/>
        </xdr:cNvGrpSpPr>
      </xdr:nvGrpSpPr>
      <xdr:grpSpPr bwMode="auto">
        <a:xfrm>
          <a:off x="792480" y="2522220"/>
          <a:ext cx="5951220" cy="704707"/>
          <a:chOff x="118" y="432"/>
          <a:chExt cx="570" cy="121"/>
        </a:xfrm>
      </xdr:grpSpPr>
      <xdr:sp macro="" textlink="">
        <xdr:nvSpPr>
          <xdr:cNvPr id="3" name="Rectangle 94">
            <a:extLst>
              <a:ext uri="{FF2B5EF4-FFF2-40B4-BE49-F238E27FC236}">
                <a16:creationId xmlns:a16="http://schemas.microsoft.com/office/drawing/2014/main" id="{18B81460-F499-CD78-806B-1B94FCCB070E}"/>
              </a:ext>
            </a:extLst>
          </xdr:cNvPr>
          <xdr:cNvSpPr>
            <a:spLocks noChangeArrowheads="1"/>
          </xdr:cNvSpPr>
        </xdr:nvSpPr>
        <xdr:spPr bwMode="auto">
          <a:xfrm>
            <a:off x="118" y="432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" name="Text Box 89">
            <a:extLst>
              <a:ext uri="{FF2B5EF4-FFF2-40B4-BE49-F238E27FC236}">
                <a16:creationId xmlns:a16="http://schemas.microsoft.com/office/drawing/2014/main" id="{A1AD9005-B97A-9B46-3416-E702D5DFFE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" y="432"/>
            <a:ext cx="482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 Narrow"/>
              </a:rPr>
              <a:t>Poca efectividad. Requiere medidas preventivas urgentes. </a:t>
            </a:r>
          </a:p>
        </xdr:txBody>
      </xdr:sp>
      <xdr:sp macro="" textlink="">
        <xdr:nvSpPr>
          <xdr:cNvPr id="6" name="Text Box 91">
            <a:extLst>
              <a:ext uri="{FF2B5EF4-FFF2-40B4-BE49-F238E27FC236}">
                <a16:creationId xmlns:a16="http://schemas.microsoft.com/office/drawing/2014/main" id="{196ED0D3-AA2F-B51D-ADD1-823AA4C3F9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" y="472"/>
            <a:ext cx="482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 Narrow"/>
              </a:rPr>
              <a:t>Efectividad Media. Introducir medidas preventivas para mejorar la efectividad.</a:t>
            </a:r>
          </a:p>
        </xdr:txBody>
      </xdr:sp>
      <xdr:sp macro="" textlink="">
        <xdr:nvSpPr>
          <xdr:cNvPr id="7" name="Text Box 92">
            <a:extLst>
              <a:ext uri="{FF2B5EF4-FFF2-40B4-BE49-F238E27FC236}">
                <a16:creationId xmlns:a16="http://schemas.microsoft.com/office/drawing/2014/main" id="{9F90B649-FAAD-F0AA-38A6-7CCE93D5FB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5" y="513"/>
            <a:ext cx="483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 Narrow"/>
              </a:rPr>
              <a:t>Efectividad ideal. Vigilar la correcta aplicación</a:t>
            </a:r>
          </a:p>
        </xdr:txBody>
      </xdr:sp>
      <xdr:sp macro="" textlink="">
        <xdr:nvSpPr>
          <xdr:cNvPr id="8" name="Rectangle 93">
            <a:extLst>
              <a:ext uri="{FF2B5EF4-FFF2-40B4-BE49-F238E27FC236}">
                <a16:creationId xmlns:a16="http://schemas.microsoft.com/office/drawing/2014/main" id="{6840C683-F7DB-4474-E3C3-91006F1BF217}"/>
              </a:ext>
            </a:extLst>
          </xdr:cNvPr>
          <xdr:cNvSpPr>
            <a:spLocks noChangeArrowheads="1"/>
          </xdr:cNvSpPr>
        </xdr:nvSpPr>
        <xdr:spPr bwMode="auto">
          <a:xfrm>
            <a:off x="138" y="441"/>
            <a:ext cx="50" cy="2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1" name="Rectangle 97">
            <a:extLst>
              <a:ext uri="{FF2B5EF4-FFF2-40B4-BE49-F238E27FC236}">
                <a16:creationId xmlns:a16="http://schemas.microsoft.com/office/drawing/2014/main" id="{C8646E66-E79E-2E6A-16C0-89F5DD04CFF4}"/>
              </a:ext>
            </a:extLst>
          </xdr:cNvPr>
          <xdr:cNvSpPr>
            <a:spLocks noChangeArrowheads="1"/>
          </xdr:cNvSpPr>
        </xdr:nvSpPr>
        <xdr:spPr bwMode="auto">
          <a:xfrm>
            <a:off x="118" y="471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2" name="Rectangle 98">
            <a:extLst>
              <a:ext uri="{FF2B5EF4-FFF2-40B4-BE49-F238E27FC236}">
                <a16:creationId xmlns:a16="http://schemas.microsoft.com/office/drawing/2014/main" id="{EBAD5D15-9C2F-C59D-FB15-EB42FB40EB2B}"/>
              </a:ext>
            </a:extLst>
          </xdr:cNvPr>
          <xdr:cNvSpPr>
            <a:spLocks noChangeArrowheads="1"/>
          </xdr:cNvSpPr>
        </xdr:nvSpPr>
        <xdr:spPr bwMode="auto">
          <a:xfrm>
            <a:off x="139" y="480"/>
            <a:ext cx="50" cy="23"/>
          </a:xfrm>
          <a:prstGeom prst="rect">
            <a:avLst/>
          </a:prstGeom>
          <a:solidFill>
            <a:srgbClr val="FFFF00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3" name="Rectangle 99">
            <a:extLst>
              <a:ext uri="{FF2B5EF4-FFF2-40B4-BE49-F238E27FC236}">
                <a16:creationId xmlns:a16="http://schemas.microsoft.com/office/drawing/2014/main" id="{2B108895-2E5C-F73F-5346-999E8748950D}"/>
              </a:ext>
            </a:extLst>
          </xdr:cNvPr>
          <xdr:cNvSpPr>
            <a:spLocks noChangeArrowheads="1"/>
          </xdr:cNvSpPr>
        </xdr:nvSpPr>
        <xdr:spPr bwMode="auto">
          <a:xfrm>
            <a:off x="118" y="512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/>
          <a:lstStyle/>
          <a:p>
            <a:endParaRPr lang="es-MX"/>
          </a:p>
        </xdr:txBody>
      </xdr:sp>
      <xdr:sp macro="" textlink="">
        <xdr:nvSpPr>
          <xdr:cNvPr id="14" name="Rectangle 100">
            <a:extLst>
              <a:ext uri="{FF2B5EF4-FFF2-40B4-BE49-F238E27FC236}">
                <a16:creationId xmlns:a16="http://schemas.microsoft.com/office/drawing/2014/main" id="{FBEEBC08-B904-B92B-1B64-07A01B2EFF7F}"/>
              </a:ext>
            </a:extLst>
          </xdr:cNvPr>
          <xdr:cNvSpPr>
            <a:spLocks noChangeArrowheads="1"/>
          </xdr:cNvSpPr>
        </xdr:nvSpPr>
        <xdr:spPr bwMode="auto">
          <a:xfrm>
            <a:off x="141" y="521"/>
            <a:ext cx="50" cy="23"/>
          </a:xfrm>
          <a:prstGeom prst="rect">
            <a:avLst/>
          </a:prstGeom>
          <a:solidFill>
            <a:srgbClr val="92D050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12</xdr:row>
      <xdr:rowOff>160020</xdr:rowOff>
    </xdr:from>
    <xdr:to>
      <xdr:col>8</xdr:col>
      <xdr:colOff>647700</xdr:colOff>
      <xdr:row>16</xdr:row>
      <xdr:rowOff>102727</xdr:rowOff>
    </xdr:to>
    <xdr:grpSp>
      <xdr:nvGrpSpPr>
        <xdr:cNvPr id="2" name="Group 101">
          <a:extLst>
            <a:ext uri="{FF2B5EF4-FFF2-40B4-BE49-F238E27FC236}">
              <a16:creationId xmlns:a16="http://schemas.microsoft.com/office/drawing/2014/main" id="{863F8BF3-ADFC-4F01-970F-C65C1C69D24F}"/>
            </a:ext>
          </a:extLst>
        </xdr:cNvPr>
        <xdr:cNvGrpSpPr>
          <a:grpSpLocks/>
        </xdr:cNvGrpSpPr>
      </xdr:nvGrpSpPr>
      <xdr:grpSpPr bwMode="auto">
        <a:xfrm>
          <a:off x="802005" y="2522220"/>
          <a:ext cx="5084445" cy="704707"/>
          <a:chOff x="118" y="432"/>
          <a:chExt cx="570" cy="121"/>
        </a:xfrm>
      </xdr:grpSpPr>
      <xdr:sp macro="" textlink="">
        <xdr:nvSpPr>
          <xdr:cNvPr id="3" name="Rectangle 94">
            <a:extLst>
              <a:ext uri="{FF2B5EF4-FFF2-40B4-BE49-F238E27FC236}">
                <a16:creationId xmlns:a16="http://schemas.microsoft.com/office/drawing/2014/main" id="{CA3E9B32-5D07-B241-76B8-4A4A060078C6}"/>
              </a:ext>
            </a:extLst>
          </xdr:cNvPr>
          <xdr:cNvSpPr>
            <a:spLocks noChangeArrowheads="1"/>
          </xdr:cNvSpPr>
        </xdr:nvSpPr>
        <xdr:spPr bwMode="auto">
          <a:xfrm>
            <a:off x="118" y="432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" name="Text Box 89">
            <a:extLst>
              <a:ext uri="{FF2B5EF4-FFF2-40B4-BE49-F238E27FC236}">
                <a16:creationId xmlns:a16="http://schemas.microsoft.com/office/drawing/2014/main" id="{88D72835-51B3-6D22-CD08-B99C7CACCF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" y="432"/>
            <a:ext cx="482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 Narrow"/>
              </a:rPr>
              <a:t>Poca efectividad. Requiere medidas preventivas urgentes. </a:t>
            </a:r>
          </a:p>
        </xdr:txBody>
      </xdr:sp>
      <xdr:sp macro="" textlink="">
        <xdr:nvSpPr>
          <xdr:cNvPr id="5" name="Text Box 91">
            <a:extLst>
              <a:ext uri="{FF2B5EF4-FFF2-40B4-BE49-F238E27FC236}">
                <a16:creationId xmlns:a16="http://schemas.microsoft.com/office/drawing/2014/main" id="{6FCC4258-AC59-583F-D014-86ADDC5C10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" y="472"/>
            <a:ext cx="482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 Narrow"/>
              </a:rPr>
              <a:t>Efectividad Media. Introducir medidas preventivas para mejorar la efectividad.</a:t>
            </a:r>
          </a:p>
        </xdr:txBody>
      </xdr:sp>
      <xdr:sp macro="" textlink="">
        <xdr:nvSpPr>
          <xdr:cNvPr id="6" name="Text Box 92">
            <a:extLst>
              <a:ext uri="{FF2B5EF4-FFF2-40B4-BE49-F238E27FC236}">
                <a16:creationId xmlns:a16="http://schemas.microsoft.com/office/drawing/2014/main" id="{66D8889E-2259-C4A1-0EB9-BB60F30DBE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5" y="513"/>
            <a:ext cx="483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n-US" sz="1000" b="0" i="0" u="none" strike="noStrike" baseline="0">
                <a:solidFill>
                  <a:srgbClr val="000000"/>
                </a:solidFill>
                <a:latin typeface="Arial Narrow"/>
              </a:rPr>
              <a:t>Efectividad ideal. Vigilar la correcta aplicación</a:t>
            </a:r>
          </a:p>
        </xdr:txBody>
      </xdr:sp>
      <xdr:sp macro="" textlink="">
        <xdr:nvSpPr>
          <xdr:cNvPr id="7" name="Rectangle 93">
            <a:extLst>
              <a:ext uri="{FF2B5EF4-FFF2-40B4-BE49-F238E27FC236}">
                <a16:creationId xmlns:a16="http://schemas.microsoft.com/office/drawing/2014/main" id="{5B6D122E-A5C5-A7B9-61A7-E588865B5462}"/>
              </a:ext>
            </a:extLst>
          </xdr:cNvPr>
          <xdr:cNvSpPr>
            <a:spLocks noChangeArrowheads="1"/>
          </xdr:cNvSpPr>
        </xdr:nvSpPr>
        <xdr:spPr bwMode="auto">
          <a:xfrm>
            <a:off x="138" y="441"/>
            <a:ext cx="50" cy="2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8" name="Rectangle 97">
            <a:extLst>
              <a:ext uri="{FF2B5EF4-FFF2-40B4-BE49-F238E27FC236}">
                <a16:creationId xmlns:a16="http://schemas.microsoft.com/office/drawing/2014/main" id="{623AE0E8-4751-BF45-2948-8077DCCC5260}"/>
              </a:ext>
            </a:extLst>
          </xdr:cNvPr>
          <xdr:cNvSpPr>
            <a:spLocks noChangeArrowheads="1"/>
          </xdr:cNvSpPr>
        </xdr:nvSpPr>
        <xdr:spPr bwMode="auto">
          <a:xfrm>
            <a:off x="118" y="471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9" name="Rectangle 98">
            <a:extLst>
              <a:ext uri="{FF2B5EF4-FFF2-40B4-BE49-F238E27FC236}">
                <a16:creationId xmlns:a16="http://schemas.microsoft.com/office/drawing/2014/main" id="{DBA01A80-5A1D-732C-C5C2-672721A87A7C}"/>
              </a:ext>
            </a:extLst>
          </xdr:cNvPr>
          <xdr:cNvSpPr>
            <a:spLocks noChangeArrowheads="1"/>
          </xdr:cNvSpPr>
        </xdr:nvSpPr>
        <xdr:spPr bwMode="auto">
          <a:xfrm>
            <a:off x="139" y="480"/>
            <a:ext cx="50" cy="23"/>
          </a:xfrm>
          <a:prstGeom prst="rect">
            <a:avLst/>
          </a:prstGeom>
          <a:solidFill>
            <a:srgbClr val="FFFF00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" name="Rectangle 99">
            <a:extLst>
              <a:ext uri="{FF2B5EF4-FFF2-40B4-BE49-F238E27FC236}">
                <a16:creationId xmlns:a16="http://schemas.microsoft.com/office/drawing/2014/main" id="{037057E8-1064-47AF-27F3-584FD34F062C}"/>
              </a:ext>
            </a:extLst>
          </xdr:cNvPr>
          <xdr:cNvSpPr>
            <a:spLocks noChangeArrowheads="1"/>
          </xdr:cNvSpPr>
        </xdr:nvSpPr>
        <xdr:spPr bwMode="auto">
          <a:xfrm>
            <a:off x="118" y="512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/>
          <a:lstStyle/>
          <a:p>
            <a:endParaRPr lang="es-MX"/>
          </a:p>
        </xdr:txBody>
      </xdr:sp>
      <xdr:sp macro="" textlink="">
        <xdr:nvSpPr>
          <xdr:cNvPr id="11" name="Rectangle 100">
            <a:extLst>
              <a:ext uri="{FF2B5EF4-FFF2-40B4-BE49-F238E27FC236}">
                <a16:creationId xmlns:a16="http://schemas.microsoft.com/office/drawing/2014/main" id="{2B1E28E7-874F-1D05-3377-6ED34F697BC0}"/>
              </a:ext>
            </a:extLst>
          </xdr:cNvPr>
          <xdr:cNvSpPr>
            <a:spLocks noChangeArrowheads="1"/>
          </xdr:cNvSpPr>
        </xdr:nvSpPr>
        <xdr:spPr bwMode="auto">
          <a:xfrm>
            <a:off x="141" y="521"/>
            <a:ext cx="50" cy="23"/>
          </a:xfrm>
          <a:prstGeom prst="rect">
            <a:avLst/>
          </a:prstGeom>
          <a:solidFill>
            <a:srgbClr val="92D050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948D-01BF-431B-9C7F-32796166287D}">
  <dimension ref="B2:K25"/>
  <sheetViews>
    <sheetView showGridLines="0" topLeftCell="A10" workbookViewId="0">
      <selection activeCell="F29" sqref="F29"/>
    </sheetView>
  </sheetViews>
  <sheetFormatPr baseColWidth="10" defaultRowHeight="15" x14ac:dyDescent="0.25"/>
  <sheetData>
    <row r="2" spans="2:11" ht="18" x14ac:dyDescent="0.25">
      <c r="B2" s="56" t="s">
        <v>14</v>
      </c>
      <c r="C2" s="56"/>
      <c r="D2" s="56"/>
      <c r="E2" s="56"/>
      <c r="F2" s="56"/>
      <c r="G2" s="56"/>
      <c r="H2" s="56"/>
      <c r="I2" s="56"/>
    </row>
    <row r="3" spans="2:11" ht="18" x14ac:dyDescent="0.25">
      <c r="B3" s="1"/>
      <c r="C3" s="1"/>
      <c r="D3" s="1"/>
      <c r="E3" s="1"/>
      <c r="F3" s="1"/>
      <c r="G3" s="1"/>
      <c r="H3" s="1"/>
      <c r="I3" s="1"/>
    </row>
    <row r="4" spans="2:11" x14ac:dyDescent="0.25">
      <c r="B4" s="2"/>
      <c r="C4" s="2"/>
      <c r="D4" s="2"/>
      <c r="E4" s="57" t="s">
        <v>15</v>
      </c>
      <c r="F4" s="58"/>
      <c r="G4" s="58"/>
      <c r="H4" s="58"/>
      <c r="I4" s="59"/>
    </row>
    <row r="5" spans="2:11" x14ac:dyDescent="0.25">
      <c r="B5" s="2"/>
      <c r="C5" s="2"/>
      <c r="D5" s="2"/>
      <c r="E5" s="3" t="s">
        <v>16</v>
      </c>
      <c r="F5" s="3" t="s">
        <v>8</v>
      </c>
      <c r="G5" s="3" t="s">
        <v>7</v>
      </c>
      <c r="H5" s="3" t="s">
        <v>6</v>
      </c>
      <c r="I5" s="3" t="s">
        <v>5</v>
      </c>
    </row>
    <row r="6" spans="2:11" x14ac:dyDescent="0.25">
      <c r="B6" s="2"/>
      <c r="C6" s="2"/>
      <c r="D6" s="2"/>
      <c r="E6" s="4">
        <v>5</v>
      </c>
      <c r="F6" s="4">
        <v>4</v>
      </c>
      <c r="G6" s="4">
        <v>3</v>
      </c>
      <c r="H6" s="4">
        <v>1</v>
      </c>
      <c r="I6" s="4">
        <v>0.5</v>
      </c>
    </row>
    <row r="7" spans="2:11" x14ac:dyDescent="0.25">
      <c r="B7" s="60" t="s">
        <v>4</v>
      </c>
      <c r="C7" s="5" t="s">
        <v>9</v>
      </c>
      <c r="D7" s="6">
        <v>12</v>
      </c>
      <c r="E7" s="8">
        <f t="shared" ref="E7:I11" si="0">+$D7*E$6</f>
        <v>60</v>
      </c>
      <c r="F7" s="8">
        <f t="shared" si="0"/>
        <v>48</v>
      </c>
      <c r="G7" s="7">
        <f t="shared" si="0"/>
        <v>36</v>
      </c>
      <c r="H7" s="10">
        <f t="shared" si="0"/>
        <v>12</v>
      </c>
      <c r="I7" s="10">
        <f t="shared" si="0"/>
        <v>6</v>
      </c>
      <c r="K7" s="16"/>
    </row>
    <row r="8" spans="2:11" x14ac:dyDescent="0.25">
      <c r="B8" s="61"/>
      <c r="C8" s="5" t="s">
        <v>10</v>
      </c>
      <c r="D8" s="6">
        <v>10</v>
      </c>
      <c r="E8" s="8">
        <f t="shared" si="0"/>
        <v>50</v>
      </c>
      <c r="F8" s="8">
        <f t="shared" si="0"/>
        <v>40</v>
      </c>
      <c r="G8" s="7">
        <f t="shared" si="0"/>
        <v>30</v>
      </c>
      <c r="H8" s="10">
        <f t="shared" si="0"/>
        <v>10</v>
      </c>
      <c r="I8" s="10">
        <f t="shared" si="0"/>
        <v>5</v>
      </c>
    </row>
    <row r="9" spans="2:11" x14ac:dyDescent="0.25">
      <c r="B9" s="61"/>
      <c r="C9" s="5" t="s">
        <v>11</v>
      </c>
      <c r="D9" s="6">
        <v>8</v>
      </c>
      <c r="E9" s="8">
        <f t="shared" si="0"/>
        <v>40</v>
      </c>
      <c r="F9" s="7">
        <f t="shared" si="0"/>
        <v>32</v>
      </c>
      <c r="G9" s="7">
        <f t="shared" si="0"/>
        <v>24</v>
      </c>
      <c r="H9" s="10">
        <f t="shared" si="0"/>
        <v>8</v>
      </c>
      <c r="I9" s="10">
        <f t="shared" si="0"/>
        <v>4</v>
      </c>
    </row>
    <row r="10" spans="2:11" x14ac:dyDescent="0.25">
      <c r="B10" s="61"/>
      <c r="C10" s="5" t="s">
        <v>12</v>
      </c>
      <c r="D10" s="6">
        <v>4</v>
      </c>
      <c r="E10" s="7">
        <f t="shared" si="0"/>
        <v>20</v>
      </c>
      <c r="F10" s="7">
        <f t="shared" si="0"/>
        <v>16</v>
      </c>
      <c r="G10" s="10">
        <f t="shared" si="0"/>
        <v>12</v>
      </c>
      <c r="H10" s="10">
        <f t="shared" si="0"/>
        <v>4</v>
      </c>
      <c r="I10" s="10">
        <f t="shared" si="0"/>
        <v>2</v>
      </c>
    </row>
    <row r="11" spans="2:11" x14ac:dyDescent="0.25">
      <c r="B11" s="62"/>
      <c r="C11" s="5" t="s">
        <v>13</v>
      </c>
      <c r="D11" s="6">
        <v>2</v>
      </c>
      <c r="E11" s="10">
        <f t="shared" si="0"/>
        <v>10</v>
      </c>
      <c r="F11" s="10">
        <f t="shared" si="0"/>
        <v>8</v>
      </c>
      <c r="G11" s="10">
        <f t="shared" si="0"/>
        <v>6</v>
      </c>
      <c r="H11" s="10">
        <f t="shared" si="0"/>
        <v>2</v>
      </c>
      <c r="I11" s="10">
        <f t="shared" si="0"/>
        <v>1</v>
      </c>
    </row>
    <row r="12" spans="2:11" x14ac:dyDescent="0.25">
      <c r="B12" s="2"/>
      <c r="C12" s="2"/>
      <c r="D12" s="2"/>
      <c r="E12" s="2"/>
      <c r="F12" s="2"/>
      <c r="G12" s="2"/>
      <c r="H12" s="2"/>
      <c r="I12" s="2"/>
    </row>
    <row r="13" spans="2:11" x14ac:dyDescent="0.25">
      <c r="B13" s="2"/>
      <c r="C13" s="2"/>
      <c r="D13" s="2"/>
      <c r="E13" s="2"/>
      <c r="F13" s="2"/>
      <c r="G13" s="2"/>
      <c r="H13" s="2"/>
      <c r="I13" s="2"/>
      <c r="J13" s="9"/>
    </row>
    <row r="14" spans="2:11" x14ac:dyDescent="0.25">
      <c r="B14" s="2"/>
      <c r="C14" s="2"/>
      <c r="D14" s="2"/>
      <c r="E14" s="2"/>
      <c r="F14" s="2"/>
      <c r="G14" s="2"/>
      <c r="H14" s="2"/>
      <c r="I14" s="2"/>
    </row>
    <row r="15" spans="2:11" x14ac:dyDescent="0.25">
      <c r="B15" s="2"/>
      <c r="C15" s="2"/>
      <c r="D15" s="2"/>
      <c r="E15" s="2"/>
      <c r="F15" s="2"/>
      <c r="G15" s="2"/>
      <c r="H15" s="2"/>
      <c r="I15" s="2"/>
    </row>
    <row r="16" spans="2:11" x14ac:dyDescent="0.25">
      <c r="B16" s="2"/>
      <c r="C16" s="2"/>
      <c r="D16" s="2"/>
      <c r="E16" s="2"/>
      <c r="F16" s="2"/>
      <c r="G16" s="2"/>
      <c r="H16" s="2"/>
      <c r="I16" s="2"/>
    </row>
    <row r="17" spans="2:9" x14ac:dyDescent="0.25">
      <c r="B17" s="2"/>
      <c r="C17" s="2"/>
      <c r="D17" s="2"/>
      <c r="E17" s="2"/>
      <c r="F17" s="2"/>
      <c r="G17" s="2"/>
      <c r="H17" s="2"/>
      <c r="I17" s="2"/>
    </row>
    <row r="20" spans="2:9" ht="23.25" x14ac:dyDescent="0.25">
      <c r="B20" s="63" t="s">
        <v>17</v>
      </c>
      <c r="C20" s="64"/>
      <c r="D20" s="64"/>
      <c r="E20" s="64"/>
      <c r="F20" s="11" t="s">
        <v>15</v>
      </c>
      <c r="G20" s="12" t="s">
        <v>4</v>
      </c>
      <c r="H20" s="12" t="s">
        <v>18</v>
      </c>
      <c r="I20" s="12" t="s">
        <v>3</v>
      </c>
    </row>
    <row r="21" spans="2:9" x14ac:dyDescent="0.25">
      <c r="B21" s="54" t="s">
        <v>2</v>
      </c>
      <c r="C21" s="54"/>
      <c r="D21" s="54"/>
      <c r="E21" s="55"/>
      <c r="F21" s="13" t="s">
        <v>8</v>
      </c>
      <c r="G21" s="13" t="s">
        <v>9</v>
      </c>
      <c r="H21" s="14">
        <f>INDEX($D$7:$D$11,MATCH(G21,$C$7:$C$11,0))*INDEX($E$6:$I$6,MATCH(F21,$E$5:$I$5,0))</f>
        <v>48</v>
      </c>
      <c r="I21" s="15">
        <f>INDEX($D$7:$D$11,MATCH(G21,$C$7:$C$11,0))*INDEX($E$6:$I$6,MATCH(F21,$E$5:$I$5,0))</f>
        <v>48</v>
      </c>
    </row>
    <row r="22" spans="2:9" x14ac:dyDescent="0.25">
      <c r="B22" s="54" t="s">
        <v>1</v>
      </c>
      <c r="C22" s="54"/>
      <c r="D22" s="54"/>
      <c r="E22" s="55"/>
      <c r="F22" s="13" t="s">
        <v>7</v>
      </c>
      <c r="G22" s="13" t="s">
        <v>10</v>
      </c>
      <c r="H22" s="14">
        <f t="shared" ref="H22:H25" si="1">INDEX($D$7:$D$11,MATCH(G22,$C$7:$C$11,0))*INDEX($E$6:$I$6,MATCH(F22,$E$5:$I$5,0))</f>
        <v>30</v>
      </c>
      <c r="I22" s="15">
        <f t="shared" ref="I22:I25" si="2">INDEX($D$7:$D$11,MATCH(G22,$C$7:$C$11,0))*INDEX($E$6:$I$6,MATCH(F22,$E$5:$I$5,0))</f>
        <v>30</v>
      </c>
    </row>
    <row r="23" spans="2:9" x14ac:dyDescent="0.25">
      <c r="B23" s="54" t="s">
        <v>19</v>
      </c>
      <c r="C23" s="54"/>
      <c r="D23" s="54"/>
      <c r="E23" s="55"/>
      <c r="F23" s="13" t="s">
        <v>16</v>
      </c>
      <c r="G23" s="13" t="s">
        <v>9</v>
      </c>
      <c r="H23" s="14">
        <f t="shared" si="1"/>
        <v>60</v>
      </c>
      <c r="I23" s="15">
        <f t="shared" si="2"/>
        <v>60</v>
      </c>
    </row>
    <row r="24" spans="2:9" x14ac:dyDescent="0.25">
      <c r="B24" s="54" t="s">
        <v>20</v>
      </c>
      <c r="C24" s="54"/>
      <c r="D24" s="54"/>
      <c r="E24" s="55"/>
      <c r="F24" s="13" t="s">
        <v>16</v>
      </c>
      <c r="G24" s="13" t="s">
        <v>9</v>
      </c>
      <c r="H24" s="14">
        <f t="shared" si="1"/>
        <v>60</v>
      </c>
      <c r="I24" s="15">
        <f t="shared" si="2"/>
        <v>60</v>
      </c>
    </row>
    <row r="25" spans="2:9" x14ac:dyDescent="0.25">
      <c r="B25" s="54" t="s">
        <v>0</v>
      </c>
      <c r="C25" s="54"/>
      <c r="D25" s="54"/>
      <c r="E25" s="55"/>
      <c r="F25" s="13" t="s">
        <v>16</v>
      </c>
      <c r="G25" s="13" t="s">
        <v>10</v>
      </c>
      <c r="H25" s="14">
        <f t="shared" si="1"/>
        <v>50</v>
      </c>
      <c r="I25" s="15">
        <f t="shared" si="2"/>
        <v>50</v>
      </c>
    </row>
  </sheetData>
  <mergeCells count="9">
    <mergeCell ref="B23:E23"/>
    <mergeCell ref="B24:E24"/>
    <mergeCell ref="B25:E25"/>
    <mergeCell ref="B2:I2"/>
    <mergeCell ref="E4:I4"/>
    <mergeCell ref="B7:B11"/>
    <mergeCell ref="B20:E20"/>
    <mergeCell ref="B21:E21"/>
    <mergeCell ref="B22:E22"/>
  </mergeCells>
  <conditionalFormatting sqref="I21:I25">
    <cfRule type="expression" dxfId="17" priority="5">
      <formula>AND(I21&gt;=38,I21&lt;=60)</formula>
    </cfRule>
    <cfRule type="expression" dxfId="16" priority="6">
      <formula>AND(I21&gt;=13,I21&lt;=37)</formula>
    </cfRule>
    <cfRule type="expression" dxfId="15" priority="7">
      <formula>AND(I21&gt;=1,I21&lt;=12)</formula>
    </cfRule>
  </conditionalFormatting>
  <dataValidations count="2">
    <dataValidation type="list" allowBlank="1" showInputMessage="1" showErrorMessage="1" sqref="F21:F25" xr:uid="{5E797839-6647-4A21-BAB3-CC51873DD451}">
      <formula1>$E$5:$I$5</formula1>
    </dataValidation>
    <dataValidation type="list" allowBlank="1" showInputMessage="1" showErrorMessage="1" sqref="G21:G25" xr:uid="{FAB52CEF-534D-46CC-8B42-0332F6B814F4}">
      <formula1>$C$7:$C$11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B702-3C86-43EC-B198-F8BA24DF0EC5}">
  <dimension ref="B1:Y35"/>
  <sheetViews>
    <sheetView tabSelected="1" topLeftCell="A16" workbookViewId="0">
      <pane ySplit="5" topLeftCell="A21" activePane="bottomLeft" state="frozen"/>
      <selection activeCell="A16" sqref="A16"/>
      <selection pane="bottomLeft" activeCell="F18" sqref="F18:Y18"/>
    </sheetView>
  </sheetViews>
  <sheetFormatPr baseColWidth="10" defaultColWidth="11.5703125" defaultRowHeight="15" x14ac:dyDescent="0.25"/>
  <cols>
    <col min="1" max="1" width="11.5703125" style="30"/>
    <col min="2" max="2" width="13.5703125" style="30" customWidth="1"/>
    <col min="3" max="3" width="9.5703125" style="30" customWidth="1"/>
    <col min="4" max="4" width="18.140625" style="30" customWidth="1"/>
    <col min="5" max="5" width="8" style="30" customWidth="1"/>
    <col min="6" max="7" width="6" style="30" customWidth="1"/>
    <col min="8" max="8" width="5.7109375" style="30" customWidth="1"/>
    <col min="9" max="9" width="10.28515625" style="30" bestFit="1" customWidth="1"/>
    <col min="10" max="10" width="6.28515625" style="30" customWidth="1"/>
    <col min="11" max="11" width="6" style="30" customWidth="1"/>
    <col min="12" max="12" width="5.42578125" style="30" bestFit="1" customWidth="1"/>
    <col min="13" max="13" width="10.28515625" style="30" bestFit="1" customWidth="1"/>
    <col min="14" max="15" width="6.28515625" style="30" customWidth="1"/>
    <col min="16" max="16" width="5.42578125" style="30" bestFit="1" customWidth="1"/>
    <col min="17" max="17" width="10.28515625" style="30" bestFit="1" customWidth="1"/>
    <col min="18" max="18" width="5.85546875" style="30" customWidth="1"/>
    <col min="19" max="19" width="6.28515625" style="30" customWidth="1"/>
    <col min="20" max="20" width="5.42578125" style="30" bestFit="1" customWidth="1"/>
    <col min="21" max="21" width="10.28515625" style="30" bestFit="1" customWidth="1"/>
    <col min="22" max="22" width="6.85546875" style="30" customWidth="1"/>
    <col min="23" max="23" width="6.28515625" style="30" customWidth="1"/>
    <col min="24" max="24" width="5.42578125" style="30" bestFit="1" customWidth="1"/>
    <col min="25" max="25" width="10.28515625" style="30" bestFit="1" customWidth="1"/>
    <col min="26" max="16384" width="11.5703125" style="30"/>
  </cols>
  <sheetData>
    <row r="1" spans="2:11" x14ac:dyDescent="0.25">
      <c r="B1" s="29"/>
    </row>
    <row r="2" spans="2:11" ht="18" x14ac:dyDescent="0.25">
      <c r="B2" s="56" t="s">
        <v>14</v>
      </c>
      <c r="C2" s="56"/>
      <c r="D2" s="56"/>
      <c r="E2" s="56"/>
      <c r="F2" s="56"/>
      <c r="G2" s="56"/>
      <c r="H2" s="56"/>
      <c r="I2" s="56"/>
    </row>
    <row r="3" spans="2:11" ht="18" x14ac:dyDescent="0.25">
      <c r="B3" s="1"/>
      <c r="C3" s="1"/>
      <c r="D3" s="1"/>
      <c r="E3" s="1"/>
      <c r="F3" s="1"/>
      <c r="G3" s="1"/>
      <c r="H3" s="1"/>
      <c r="I3" s="1"/>
    </row>
    <row r="4" spans="2:11" x14ac:dyDescent="0.25">
      <c r="B4" s="31"/>
      <c r="C4" s="31"/>
      <c r="D4" s="31"/>
      <c r="E4" s="65" t="s">
        <v>15</v>
      </c>
      <c r="F4" s="66"/>
      <c r="G4" s="66"/>
      <c r="H4" s="66"/>
      <c r="I4" s="67"/>
    </row>
    <row r="5" spans="2:11" x14ac:dyDescent="0.25">
      <c r="B5" s="31"/>
      <c r="C5" s="31"/>
      <c r="D5" s="31"/>
      <c r="E5" s="32" t="s">
        <v>16</v>
      </c>
      <c r="F5" s="32" t="s">
        <v>8</v>
      </c>
      <c r="G5" s="32" t="s">
        <v>7</v>
      </c>
      <c r="H5" s="32" t="s">
        <v>6</v>
      </c>
      <c r="I5" s="32" t="s">
        <v>5</v>
      </c>
    </row>
    <row r="6" spans="2:11" x14ac:dyDescent="0.25">
      <c r="B6" s="31"/>
      <c r="C6" s="31"/>
      <c r="D6" s="31"/>
      <c r="E6" s="33">
        <v>5</v>
      </c>
      <c r="F6" s="33">
        <v>4</v>
      </c>
      <c r="G6" s="33">
        <v>3</v>
      </c>
      <c r="H6" s="33">
        <v>1</v>
      </c>
      <c r="I6" s="33">
        <v>0.5</v>
      </c>
    </row>
    <row r="7" spans="2:11" x14ac:dyDescent="0.25">
      <c r="B7" s="60" t="s">
        <v>4</v>
      </c>
      <c r="C7" s="34" t="s">
        <v>9</v>
      </c>
      <c r="D7" s="35">
        <v>12</v>
      </c>
      <c r="E7" s="36">
        <f t="shared" ref="E7:I11" si="0">+$D7*E$6</f>
        <v>60</v>
      </c>
      <c r="F7" s="36">
        <f t="shared" si="0"/>
        <v>48</v>
      </c>
      <c r="G7" s="37">
        <f t="shared" si="0"/>
        <v>36</v>
      </c>
      <c r="H7" s="38">
        <f t="shared" si="0"/>
        <v>12</v>
      </c>
      <c r="I7" s="38">
        <f t="shared" si="0"/>
        <v>6</v>
      </c>
      <c r="K7" s="29"/>
    </row>
    <row r="8" spans="2:11" x14ac:dyDescent="0.25">
      <c r="B8" s="61"/>
      <c r="C8" s="34" t="s">
        <v>10</v>
      </c>
      <c r="D8" s="35">
        <v>10</v>
      </c>
      <c r="E8" s="36">
        <f t="shared" si="0"/>
        <v>50</v>
      </c>
      <c r="F8" s="36">
        <f t="shared" si="0"/>
        <v>40</v>
      </c>
      <c r="G8" s="37">
        <f t="shared" si="0"/>
        <v>30</v>
      </c>
      <c r="H8" s="38">
        <f t="shared" si="0"/>
        <v>10</v>
      </c>
      <c r="I8" s="38">
        <f t="shared" si="0"/>
        <v>5</v>
      </c>
    </row>
    <row r="9" spans="2:11" x14ac:dyDescent="0.25">
      <c r="B9" s="61"/>
      <c r="C9" s="34" t="s">
        <v>11</v>
      </c>
      <c r="D9" s="35">
        <v>8</v>
      </c>
      <c r="E9" s="36">
        <f t="shared" si="0"/>
        <v>40</v>
      </c>
      <c r="F9" s="37">
        <f t="shared" si="0"/>
        <v>32</v>
      </c>
      <c r="G9" s="37">
        <f t="shared" si="0"/>
        <v>24</v>
      </c>
      <c r="H9" s="38">
        <f t="shared" si="0"/>
        <v>8</v>
      </c>
      <c r="I9" s="38">
        <f t="shared" si="0"/>
        <v>4</v>
      </c>
    </row>
    <row r="10" spans="2:11" x14ac:dyDescent="0.25">
      <c r="B10" s="61"/>
      <c r="C10" s="34" t="s">
        <v>12</v>
      </c>
      <c r="D10" s="35">
        <v>4</v>
      </c>
      <c r="E10" s="37">
        <f t="shared" si="0"/>
        <v>20</v>
      </c>
      <c r="F10" s="37">
        <f t="shared" si="0"/>
        <v>16</v>
      </c>
      <c r="G10" s="38">
        <f t="shared" si="0"/>
        <v>12</v>
      </c>
      <c r="H10" s="38">
        <f t="shared" si="0"/>
        <v>4</v>
      </c>
      <c r="I10" s="38">
        <f t="shared" si="0"/>
        <v>2</v>
      </c>
    </row>
    <row r="11" spans="2:11" x14ac:dyDescent="0.25">
      <c r="B11" s="62"/>
      <c r="C11" s="34" t="s">
        <v>13</v>
      </c>
      <c r="D11" s="35">
        <v>2</v>
      </c>
      <c r="E11" s="38">
        <f t="shared" si="0"/>
        <v>10</v>
      </c>
      <c r="F11" s="38">
        <f t="shared" si="0"/>
        <v>8</v>
      </c>
      <c r="G11" s="38">
        <f t="shared" si="0"/>
        <v>6</v>
      </c>
      <c r="H11" s="38">
        <f t="shared" si="0"/>
        <v>2</v>
      </c>
      <c r="I11" s="38">
        <f t="shared" si="0"/>
        <v>1</v>
      </c>
    </row>
    <row r="12" spans="2:11" x14ac:dyDescent="0.25">
      <c r="B12" s="31"/>
      <c r="C12" s="31"/>
      <c r="D12" s="31"/>
      <c r="E12" s="31"/>
      <c r="F12" s="31"/>
      <c r="G12" s="31"/>
      <c r="H12" s="31"/>
      <c r="I12" s="31"/>
    </row>
    <row r="13" spans="2:11" x14ac:dyDescent="0.25">
      <c r="B13" s="31"/>
      <c r="C13" s="31"/>
      <c r="D13" s="31"/>
      <c r="E13" s="31"/>
      <c r="F13" s="31"/>
      <c r="G13" s="31"/>
      <c r="H13" s="31"/>
      <c r="I13" s="31"/>
      <c r="J13" s="39"/>
    </row>
    <row r="14" spans="2:11" x14ac:dyDescent="0.25">
      <c r="B14" s="31"/>
      <c r="C14" s="31"/>
      <c r="D14" s="31"/>
      <c r="E14" s="31"/>
      <c r="F14" s="31"/>
      <c r="G14" s="31"/>
      <c r="H14" s="31"/>
      <c r="I14" s="31"/>
    </row>
    <row r="15" spans="2:11" x14ac:dyDescent="0.25">
      <c r="B15" s="31"/>
      <c r="C15" s="31"/>
      <c r="D15" s="31"/>
      <c r="E15" s="31"/>
      <c r="F15" s="31"/>
      <c r="G15" s="31"/>
      <c r="H15" s="31"/>
      <c r="I15" s="31"/>
    </row>
    <row r="16" spans="2:11" x14ac:dyDescent="0.25">
      <c r="B16" s="31"/>
      <c r="C16" s="31"/>
      <c r="D16" s="31"/>
      <c r="E16" s="31"/>
      <c r="F16" s="31"/>
      <c r="G16" s="31"/>
      <c r="H16" s="31"/>
      <c r="I16" s="31"/>
    </row>
    <row r="17" spans="2:25" ht="15.75" thickBot="1" x14ac:dyDescent="0.3">
      <c r="B17" s="31"/>
      <c r="C17" s="31"/>
      <c r="D17" s="31"/>
      <c r="E17" s="31"/>
      <c r="F17" s="31"/>
      <c r="G17" s="31"/>
      <c r="H17" s="31"/>
      <c r="I17" s="31"/>
    </row>
    <row r="18" spans="2:25" ht="33.6" customHeight="1" thickBot="1" x14ac:dyDescent="0.3">
      <c r="B18" s="79" t="s">
        <v>53</v>
      </c>
      <c r="C18" s="80"/>
      <c r="D18" s="80"/>
      <c r="E18" s="81"/>
      <c r="F18" s="68" t="s">
        <v>48</v>
      </c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9"/>
    </row>
    <row r="19" spans="2:25" ht="33.6" customHeight="1" thickBot="1" x14ac:dyDescent="0.3">
      <c r="B19" s="82"/>
      <c r="C19" s="83"/>
      <c r="D19" s="83"/>
      <c r="E19" s="84"/>
      <c r="F19" s="68" t="s">
        <v>49</v>
      </c>
      <c r="G19" s="68"/>
      <c r="H19" s="68"/>
      <c r="I19" s="69"/>
      <c r="J19" s="70" t="s">
        <v>50</v>
      </c>
      <c r="K19" s="68"/>
      <c r="L19" s="68"/>
      <c r="M19" s="69"/>
      <c r="N19" s="70" t="s">
        <v>51</v>
      </c>
      <c r="O19" s="68"/>
      <c r="P19" s="68"/>
      <c r="Q19" s="69"/>
      <c r="R19" s="70" t="s">
        <v>54</v>
      </c>
      <c r="S19" s="68"/>
      <c r="T19" s="68"/>
      <c r="U19" s="69"/>
      <c r="V19" s="70" t="s">
        <v>52</v>
      </c>
      <c r="W19" s="68"/>
      <c r="X19" s="68"/>
      <c r="Y19" s="69"/>
    </row>
    <row r="20" spans="2:25" ht="58.15" customHeight="1" thickBot="1" x14ac:dyDescent="0.3">
      <c r="B20" s="40" t="s">
        <v>21</v>
      </c>
      <c r="C20" s="53" t="s">
        <v>22</v>
      </c>
      <c r="D20" s="41" t="s">
        <v>23</v>
      </c>
      <c r="E20" s="42" t="s">
        <v>24</v>
      </c>
      <c r="F20" s="43" t="s">
        <v>15</v>
      </c>
      <c r="G20" s="44" t="s">
        <v>4</v>
      </c>
      <c r="H20" s="44" t="s">
        <v>18</v>
      </c>
      <c r="I20" s="45" t="s">
        <v>3</v>
      </c>
      <c r="J20" s="43" t="s">
        <v>15</v>
      </c>
      <c r="K20" s="44" t="s">
        <v>4</v>
      </c>
      <c r="L20" s="44" t="s">
        <v>18</v>
      </c>
      <c r="M20" s="45" t="s">
        <v>3</v>
      </c>
      <c r="N20" s="43" t="s">
        <v>15</v>
      </c>
      <c r="O20" s="44" t="s">
        <v>4</v>
      </c>
      <c r="P20" s="44" t="s">
        <v>18</v>
      </c>
      <c r="Q20" s="45" t="s">
        <v>3</v>
      </c>
      <c r="R20" s="41" t="s">
        <v>15</v>
      </c>
      <c r="S20" s="41" t="s">
        <v>4</v>
      </c>
      <c r="T20" s="41" t="s">
        <v>18</v>
      </c>
      <c r="U20" s="41" t="s">
        <v>3</v>
      </c>
      <c r="V20" s="43" t="s">
        <v>15</v>
      </c>
      <c r="W20" s="44" t="s">
        <v>4</v>
      </c>
      <c r="X20" s="44" t="s">
        <v>18</v>
      </c>
      <c r="Y20" s="45" t="s">
        <v>3</v>
      </c>
    </row>
    <row r="21" spans="2:25" ht="52.15" customHeight="1" thickBot="1" x14ac:dyDescent="0.3">
      <c r="B21" s="17" t="s">
        <v>25</v>
      </c>
      <c r="C21" s="18">
        <v>0.15</v>
      </c>
      <c r="D21" s="19" t="s">
        <v>26</v>
      </c>
      <c r="E21" s="46"/>
      <c r="F21" s="47" t="s">
        <v>16</v>
      </c>
      <c r="G21" s="28" t="s">
        <v>9</v>
      </c>
      <c r="H21" s="28">
        <f>INDEX($D$7:$D$11,MATCH(G21,$C$7:$C$11,0))*INDEX($E$6:$I$6,MATCH(F21,$E$5:$I$5,0))</f>
        <v>60</v>
      </c>
      <c r="I21" s="24">
        <f t="shared" ref="I21:I34" si="1">INDEX($D$7:$D$11,MATCH(G21,$C$7:$C$11,0))*INDEX($E$6:$I$6,MATCH(F21,$E$5:$I$5,0))</f>
        <v>60</v>
      </c>
      <c r="J21" s="47" t="s">
        <v>8</v>
      </c>
      <c r="K21" s="28" t="s">
        <v>10</v>
      </c>
      <c r="L21" s="28">
        <f>INDEX($D$7:$D$11,MATCH(K21,$C$7:$C$11,0))*INDEX($E$6:$I$6,MATCH(J21,$E$5:$I$5,0))</f>
        <v>40</v>
      </c>
      <c r="M21" s="24">
        <f t="shared" ref="M21:M34" si="2">INDEX($D$7:$D$11,MATCH(K21,$C$7:$C$11,0))*INDEX($E$6:$I$6,MATCH(J21,$E$5:$I$5,0))</f>
        <v>40</v>
      </c>
      <c r="N21" s="47" t="s">
        <v>16</v>
      </c>
      <c r="O21" s="28" t="s">
        <v>9</v>
      </c>
      <c r="P21" s="28">
        <f>INDEX($D$7:$D$11,MATCH(O21,$C$7:$C$11,0))*INDEX($E$6:$I$6,MATCH(N21,$E$5:$I$5,0))</f>
        <v>60</v>
      </c>
      <c r="Q21" s="24">
        <f t="shared" ref="Q21:Q34" si="3">INDEX($D$7:$D$11,MATCH(O21,$C$7:$C$11,0))*INDEX($E$6:$I$6,MATCH(N21,$E$5:$I$5,0))</f>
        <v>60</v>
      </c>
      <c r="R21" s="47" t="s">
        <v>16</v>
      </c>
      <c r="S21" s="28" t="s">
        <v>9</v>
      </c>
      <c r="T21" s="28">
        <f>INDEX($D$7:$D$11,MATCH(S21,$C$7:$C$11,0))*INDEX($E$6:$I$6,MATCH(R21,$E$5:$I$5,0))</f>
        <v>60</v>
      </c>
      <c r="U21" s="24">
        <f t="shared" ref="U21:U34" si="4">INDEX($D$7:$D$11,MATCH(S21,$C$7:$C$11,0))*INDEX($E$6:$I$6,MATCH(R21,$E$5:$I$5,0))</f>
        <v>60</v>
      </c>
      <c r="V21" s="47" t="s">
        <v>16</v>
      </c>
      <c r="W21" s="28" t="s">
        <v>9</v>
      </c>
      <c r="X21" s="28">
        <f>INDEX($D$7:$D$11,MATCH(W21,$C$7:$C$11,0))*INDEX($E$6:$I$6,MATCH(V21,$E$5:$I$5,0))</f>
        <v>60</v>
      </c>
      <c r="Y21" s="24">
        <f t="shared" ref="Y21:Y34" si="5">INDEX($D$7:$D$11,MATCH(W21,$C$7:$C$11,0))*INDEX($E$6:$I$6,MATCH(V21,$E$5:$I$5,0))</f>
        <v>60</v>
      </c>
    </row>
    <row r="22" spans="2:25" ht="33.6" customHeight="1" x14ac:dyDescent="0.25">
      <c r="B22" s="71" t="s">
        <v>27</v>
      </c>
      <c r="C22" s="73">
        <v>0.2</v>
      </c>
      <c r="D22" s="19" t="s">
        <v>28</v>
      </c>
      <c r="E22" s="46" t="s">
        <v>29</v>
      </c>
      <c r="F22" s="47" t="s">
        <v>16</v>
      </c>
      <c r="G22" s="28" t="s">
        <v>10</v>
      </c>
      <c r="H22" s="28">
        <f>INDEX($D$7:$D$11,MATCH(G22,$C$7:$C$11,0))*INDEX($E$6:$I$6,MATCH(F22,$E$5:$I$5,0))</f>
        <v>50</v>
      </c>
      <c r="I22" s="25">
        <f t="shared" si="1"/>
        <v>50</v>
      </c>
      <c r="J22" s="47" t="s">
        <v>8</v>
      </c>
      <c r="K22" s="28" t="s">
        <v>11</v>
      </c>
      <c r="L22" s="28">
        <f>INDEX($D$7:$D$11,MATCH(K22,$C$7:$C$11,0))*INDEX($E$6:$I$6,MATCH(J22,$E$5:$I$5,0))</f>
        <v>32</v>
      </c>
      <c r="M22" s="25">
        <f t="shared" si="2"/>
        <v>32</v>
      </c>
      <c r="N22" s="47" t="s">
        <v>16</v>
      </c>
      <c r="O22" s="28" t="s">
        <v>9</v>
      </c>
      <c r="P22" s="28">
        <f>INDEX($D$7:$D$11,MATCH(O22,$C$7:$C$11,0))*INDEX($E$6:$I$6,MATCH(N22,$E$5:$I$5,0))</f>
        <v>60</v>
      </c>
      <c r="Q22" s="25">
        <f t="shared" si="3"/>
        <v>60</v>
      </c>
      <c r="R22" s="47" t="s">
        <v>16</v>
      </c>
      <c r="S22" s="28" t="s">
        <v>9</v>
      </c>
      <c r="T22" s="28">
        <f>INDEX($D$7:$D$11,MATCH(S22,$C$7:$C$11,0))*INDEX($E$6:$I$6,MATCH(R22,$E$5:$I$5,0))</f>
        <v>60</v>
      </c>
      <c r="U22" s="25">
        <f t="shared" si="4"/>
        <v>60</v>
      </c>
      <c r="V22" s="47" t="s">
        <v>8</v>
      </c>
      <c r="W22" s="28" t="s">
        <v>9</v>
      </c>
      <c r="X22" s="28">
        <f>INDEX($D$7:$D$11,MATCH(W22,$C$7:$C$11,0))*INDEX($E$6:$I$6,MATCH(V22,$E$5:$I$5,0))</f>
        <v>48</v>
      </c>
      <c r="Y22" s="25">
        <f t="shared" si="5"/>
        <v>48</v>
      </c>
    </row>
    <row r="23" spans="2:25" ht="33.6" customHeight="1" x14ac:dyDescent="0.25">
      <c r="B23" s="75"/>
      <c r="C23" s="76"/>
      <c r="D23" s="48" t="s">
        <v>30</v>
      </c>
      <c r="E23" s="49" t="s">
        <v>31</v>
      </c>
      <c r="F23" s="20" t="s">
        <v>16</v>
      </c>
      <c r="G23" s="21" t="s">
        <v>9</v>
      </c>
      <c r="H23" s="21">
        <f>INDEX($D$7:$D$11,MATCH(G23,$C$7:$C$11,0))*INDEX($E$6:$I$6,MATCH(F23,$E$5:$I$5,0))</f>
        <v>60</v>
      </c>
      <c r="I23" s="26">
        <f t="shared" si="1"/>
        <v>60</v>
      </c>
      <c r="J23" s="20" t="s">
        <v>8</v>
      </c>
      <c r="K23" s="21" t="s">
        <v>10</v>
      </c>
      <c r="L23" s="21">
        <f>INDEX($D$7:$D$11,MATCH(K23,$C$7:$C$11,0))*INDEX($E$6:$I$6,MATCH(J23,$E$5:$I$5,0))</f>
        <v>40</v>
      </c>
      <c r="M23" s="26">
        <f t="shared" si="2"/>
        <v>40</v>
      </c>
      <c r="N23" s="20" t="s">
        <v>16</v>
      </c>
      <c r="O23" s="21" t="s">
        <v>9</v>
      </c>
      <c r="P23" s="21">
        <f>INDEX($D$7:$D$11,MATCH(O23,$C$7:$C$11,0))*INDEX($E$6:$I$6,MATCH(N23,$E$5:$I$5,0))</f>
        <v>60</v>
      </c>
      <c r="Q23" s="26">
        <f t="shared" si="3"/>
        <v>60</v>
      </c>
      <c r="R23" s="20" t="s">
        <v>16</v>
      </c>
      <c r="S23" s="21" t="s">
        <v>9</v>
      </c>
      <c r="T23" s="21">
        <f>INDEX($D$7:$D$11,MATCH(S23,$C$7:$C$11,0))*INDEX($E$6:$I$6,MATCH(R23,$E$5:$I$5,0))</f>
        <v>60</v>
      </c>
      <c r="U23" s="26">
        <f t="shared" si="4"/>
        <v>60</v>
      </c>
      <c r="V23" s="20" t="s">
        <v>16</v>
      </c>
      <c r="W23" s="21" t="s">
        <v>9</v>
      </c>
      <c r="X23" s="21">
        <f>INDEX($D$7:$D$11,MATCH(W23,$C$7:$C$11,0))*INDEX($E$6:$I$6,MATCH(V23,$E$5:$I$5,0))</f>
        <v>60</v>
      </c>
      <c r="Y23" s="26">
        <f t="shared" si="5"/>
        <v>60</v>
      </c>
    </row>
    <row r="24" spans="2:25" ht="33.6" customHeight="1" thickBot="1" x14ac:dyDescent="0.3">
      <c r="B24" s="72"/>
      <c r="C24" s="74"/>
      <c r="D24" s="50" t="s">
        <v>32</v>
      </c>
      <c r="E24" s="51" t="s">
        <v>33</v>
      </c>
      <c r="F24" s="22" t="s">
        <v>16</v>
      </c>
      <c r="G24" s="23" t="s">
        <v>9</v>
      </c>
      <c r="H24" s="23">
        <f>INDEX($D$7:$D$11,MATCH(G24,$C$7:$C$11,0))*INDEX($E$6:$I$6,MATCH(F24,$E$5:$I$5,0))</f>
        <v>60</v>
      </c>
      <c r="I24" s="27">
        <f t="shared" si="1"/>
        <v>60</v>
      </c>
      <c r="J24" s="22" t="s">
        <v>8</v>
      </c>
      <c r="K24" s="23" t="s">
        <v>9</v>
      </c>
      <c r="L24" s="23">
        <f>INDEX($D$7:$D$11,MATCH(K24,$C$7:$C$11,0))*INDEX($E$6:$I$6,MATCH(J24,$E$5:$I$5,0))</f>
        <v>48</v>
      </c>
      <c r="M24" s="27">
        <f t="shared" si="2"/>
        <v>48</v>
      </c>
      <c r="N24" s="22" t="s">
        <v>16</v>
      </c>
      <c r="O24" s="23" t="s">
        <v>9</v>
      </c>
      <c r="P24" s="23">
        <f>INDEX($D$7:$D$11,MATCH(O24,$C$7:$C$11,0))*INDEX($E$6:$I$6,MATCH(N24,$E$5:$I$5,0))</f>
        <v>60</v>
      </c>
      <c r="Q24" s="27">
        <f t="shared" si="3"/>
        <v>60</v>
      </c>
      <c r="R24" s="22" t="s">
        <v>16</v>
      </c>
      <c r="S24" s="23" t="s">
        <v>9</v>
      </c>
      <c r="T24" s="23">
        <f>INDEX($D$7:$D$11,MATCH(S24,$C$7:$C$11,0))*INDEX($E$6:$I$6,MATCH(R24,$E$5:$I$5,0))</f>
        <v>60</v>
      </c>
      <c r="U24" s="27">
        <f t="shared" si="4"/>
        <v>60</v>
      </c>
      <c r="V24" s="22" t="s">
        <v>16</v>
      </c>
      <c r="W24" s="23" t="s">
        <v>9</v>
      </c>
      <c r="X24" s="23">
        <f>INDEX($D$7:$D$11,MATCH(W24,$C$7:$C$11,0))*INDEX($E$6:$I$6,MATCH(V24,$E$5:$I$5,0))</f>
        <v>60</v>
      </c>
      <c r="Y24" s="27">
        <f t="shared" si="5"/>
        <v>60</v>
      </c>
    </row>
    <row r="25" spans="2:25" ht="33.6" customHeight="1" x14ac:dyDescent="0.25">
      <c r="B25" s="71" t="s">
        <v>34</v>
      </c>
      <c r="C25" s="73">
        <v>0.15</v>
      </c>
      <c r="D25" s="19" t="s">
        <v>35</v>
      </c>
      <c r="E25" s="46" t="s">
        <v>29</v>
      </c>
      <c r="F25" s="47" t="s">
        <v>16</v>
      </c>
      <c r="G25" s="28" t="s">
        <v>10</v>
      </c>
      <c r="H25" s="28">
        <f>INDEX($D$7:$D$11,MATCH(G25,$C$7:$C$11,0))*INDEX($E$6:$I$6,MATCH(F25,$E$5:$I$5,0))</f>
        <v>50</v>
      </c>
      <c r="I25" s="25">
        <f t="shared" si="1"/>
        <v>50</v>
      </c>
      <c r="J25" s="47" t="s">
        <v>7</v>
      </c>
      <c r="K25" s="28" t="s">
        <v>10</v>
      </c>
      <c r="L25" s="28">
        <f>INDEX($D$7:$D$11,MATCH(K25,$C$7:$C$11,0))*INDEX($E$6:$I$6,MATCH(J25,$E$5:$I$5,0))</f>
        <v>30</v>
      </c>
      <c r="M25" s="25">
        <f t="shared" si="2"/>
        <v>30</v>
      </c>
      <c r="N25" s="47" t="s">
        <v>16</v>
      </c>
      <c r="O25" s="28" t="s">
        <v>9</v>
      </c>
      <c r="P25" s="28">
        <f>INDEX($D$7:$D$11,MATCH(O25,$C$7:$C$11,0))*INDEX($E$6:$I$6,MATCH(N25,$E$5:$I$5,0))</f>
        <v>60</v>
      </c>
      <c r="Q25" s="25">
        <f t="shared" si="3"/>
        <v>60</v>
      </c>
      <c r="R25" s="47" t="s">
        <v>16</v>
      </c>
      <c r="S25" s="28" t="s">
        <v>9</v>
      </c>
      <c r="T25" s="28">
        <f>INDEX($D$7:$D$11,MATCH(S25,$C$7:$C$11,0))*INDEX($E$6:$I$6,MATCH(R25,$E$5:$I$5,0))</f>
        <v>60</v>
      </c>
      <c r="U25" s="25">
        <f t="shared" si="4"/>
        <v>60</v>
      </c>
      <c r="V25" s="47" t="s">
        <v>8</v>
      </c>
      <c r="W25" s="28" t="s">
        <v>10</v>
      </c>
      <c r="X25" s="28">
        <f>INDEX($D$7:$D$11,MATCH(W25,$C$7:$C$11,0))*INDEX($E$6:$I$6,MATCH(V25,$E$5:$I$5,0))</f>
        <v>40</v>
      </c>
      <c r="Y25" s="25">
        <f t="shared" si="5"/>
        <v>40</v>
      </c>
    </row>
    <row r="26" spans="2:25" ht="33.6" customHeight="1" x14ac:dyDescent="0.25">
      <c r="B26" s="77"/>
      <c r="C26" s="78"/>
      <c r="D26" s="52" t="s">
        <v>36</v>
      </c>
      <c r="E26" s="49" t="s">
        <v>31</v>
      </c>
      <c r="F26" s="20" t="s">
        <v>16</v>
      </c>
      <c r="G26" s="21" t="s">
        <v>10</v>
      </c>
      <c r="H26" s="21">
        <f t="shared" ref="H26:H27" si="6">INDEX($D$7:$D$11,MATCH(G26,$C$7:$C$11,0))*INDEX($E$6:$I$6,MATCH(F26,$E$5:$I$5,0))</f>
        <v>50</v>
      </c>
      <c r="I26" s="26">
        <f t="shared" si="1"/>
        <v>50</v>
      </c>
      <c r="J26" s="20" t="s">
        <v>8</v>
      </c>
      <c r="K26" s="21" t="s">
        <v>10</v>
      </c>
      <c r="L26" s="21">
        <f t="shared" ref="L26:L27" si="7">INDEX($D$7:$D$11,MATCH(K26,$C$7:$C$11,0))*INDEX($E$6:$I$6,MATCH(J26,$E$5:$I$5,0))</f>
        <v>40</v>
      </c>
      <c r="M26" s="26">
        <f t="shared" si="2"/>
        <v>40</v>
      </c>
      <c r="N26" s="20" t="s">
        <v>16</v>
      </c>
      <c r="O26" s="21" t="s">
        <v>9</v>
      </c>
      <c r="P26" s="21">
        <f t="shared" ref="P26:P27" si="8">INDEX($D$7:$D$11,MATCH(O26,$C$7:$C$11,0))*INDEX($E$6:$I$6,MATCH(N26,$E$5:$I$5,0))</f>
        <v>60</v>
      </c>
      <c r="Q26" s="26">
        <f t="shared" si="3"/>
        <v>60</v>
      </c>
      <c r="R26" s="20" t="s">
        <v>16</v>
      </c>
      <c r="S26" s="21" t="s">
        <v>9</v>
      </c>
      <c r="T26" s="21">
        <f t="shared" ref="T26:T27" si="9">INDEX($D$7:$D$11,MATCH(S26,$C$7:$C$11,0))*INDEX($E$6:$I$6,MATCH(R26,$E$5:$I$5,0))</f>
        <v>60</v>
      </c>
      <c r="U26" s="26">
        <f t="shared" si="4"/>
        <v>60</v>
      </c>
      <c r="V26" s="20" t="s">
        <v>8</v>
      </c>
      <c r="W26" s="21" t="s">
        <v>10</v>
      </c>
      <c r="X26" s="21">
        <f t="shared" ref="X26:X27" si="10">INDEX($D$7:$D$11,MATCH(W26,$C$7:$C$11,0))*INDEX($E$6:$I$6,MATCH(V26,$E$5:$I$5,0))</f>
        <v>40</v>
      </c>
      <c r="Y26" s="26">
        <f t="shared" si="5"/>
        <v>40</v>
      </c>
    </row>
    <row r="27" spans="2:25" ht="105.75" thickBot="1" x14ac:dyDescent="0.3">
      <c r="B27" s="72"/>
      <c r="C27" s="74"/>
      <c r="D27" s="50" t="s">
        <v>37</v>
      </c>
      <c r="E27" s="51" t="s">
        <v>33</v>
      </c>
      <c r="F27" s="22" t="s">
        <v>16</v>
      </c>
      <c r="G27" s="23" t="s">
        <v>10</v>
      </c>
      <c r="H27" s="23">
        <f t="shared" si="6"/>
        <v>50</v>
      </c>
      <c r="I27" s="27">
        <f t="shared" si="1"/>
        <v>50</v>
      </c>
      <c r="J27" s="22" t="s">
        <v>8</v>
      </c>
      <c r="K27" s="23" t="s">
        <v>10</v>
      </c>
      <c r="L27" s="23">
        <f t="shared" si="7"/>
        <v>40</v>
      </c>
      <c r="M27" s="27">
        <f t="shared" si="2"/>
        <v>40</v>
      </c>
      <c r="N27" s="22" t="s">
        <v>16</v>
      </c>
      <c r="O27" s="23" t="s">
        <v>9</v>
      </c>
      <c r="P27" s="23">
        <f t="shared" si="8"/>
        <v>60</v>
      </c>
      <c r="Q27" s="27">
        <f t="shared" si="3"/>
        <v>60</v>
      </c>
      <c r="R27" s="22" t="s">
        <v>16</v>
      </c>
      <c r="S27" s="23" t="s">
        <v>9</v>
      </c>
      <c r="T27" s="23">
        <f t="shared" si="9"/>
        <v>60</v>
      </c>
      <c r="U27" s="27">
        <f t="shared" si="4"/>
        <v>60</v>
      </c>
      <c r="V27" s="22" t="s">
        <v>8</v>
      </c>
      <c r="W27" s="23" t="s">
        <v>10</v>
      </c>
      <c r="X27" s="23">
        <f t="shared" si="10"/>
        <v>40</v>
      </c>
      <c r="Y27" s="27">
        <f t="shared" si="5"/>
        <v>40</v>
      </c>
    </row>
    <row r="28" spans="2:25" ht="45" x14ac:dyDescent="0.25">
      <c r="B28" s="71" t="s">
        <v>38</v>
      </c>
      <c r="C28" s="73">
        <v>0.1</v>
      </c>
      <c r="D28" s="19" t="s">
        <v>39</v>
      </c>
      <c r="E28" s="46" t="s">
        <v>29</v>
      </c>
      <c r="F28" s="47" t="s">
        <v>8</v>
      </c>
      <c r="G28" s="28" t="s">
        <v>10</v>
      </c>
      <c r="H28" s="28">
        <f>INDEX($D$7:$D$11,MATCH(G28,$C$7:$C$11,0))*INDEX($E$6:$I$6,MATCH(F28,$E$5:$I$5,0))</f>
        <v>40</v>
      </c>
      <c r="I28" s="25">
        <f t="shared" si="1"/>
        <v>40</v>
      </c>
      <c r="J28" s="47" t="s">
        <v>8</v>
      </c>
      <c r="K28" s="28" t="s">
        <v>10</v>
      </c>
      <c r="L28" s="28">
        <f>INDEX($D$7:$D$11,MATCH(K28,$C$7:$C$11,0))*INDEX($E$6:$I$6,MATCH(J28,$E$5:$I$5,0))</f>
        <v>40</v>
      </c>
      <c r="M28" s="25">
        <f t="shared" si="2"/>
        <v>40</v>
      </c>
      <c r="N28" s="47" t="s">
        <v>16</v>
      </c>
      <c r="O28" s="28" t="s">
        <v>9</v>
      </c>
      <c r="P28" s="28">
        <f>INDEX($D$7:$D$11,MATCH(O28,$C$7:$C$11,0))*INDEX($E$6:$I$6,MATCH(N28,$E$5:$I$5,0))</f>
        <v>60</v>
      </c>
      <c r="Q28" s="25">
        <f t="shared" si="3"/>
        <v>60</v>
      </c>
      <c r="R28" s="47" t="s">
        <v>16</v>
      </c>
      <c r="S28" s="28" t="s">
        <v>9</v>
      </c>
      <c r="T28" s="28">
        <f>INDEX($D$7:$D$11,MATCH(S28,$C$7:$C$11,0))*INDEX($E$6:$I$6,MATCH(R28,$E$5:$I$5,0))</f>
        <v>60</v>
      </c>
      <c r="U28" s="25">
        <f t="shared" si="4"/>
        <v>60</v>
      </c>
      <c r="V28" s="47" t="s">
        <v>8</v>
      </c>
      <c r="W28" s="28" t="s">
        <v>10</v>
      </c>
      <c r="X28" s="28">
        <f>INDEX($D$7:$D$11,MATCH(W28,$C$7:$C$11,0))*INDEX($E$6:$I$6,MATCH(V28,$E$5:$I$5,0))</f>
        <v>40</v>
      </c>
      <c r="Y28" s="25">
        <f t="shared" si="5"/>
        <v>40</v>
      </c>
    </row>
    <row r="29" spans="2:25" ht="33.6" customHeight="1" x14ac:dyDescent="0.25">
      <c r="B29" s="85"/>
      <c r="C29" s="86"/>
      <c r="D29" s="48" t="s">
        <v>40</v>
      </c>
      <c r="E29" s="49" t="s">
        <v>31</v>
      </c>
      <c r="F29" s="20" t="s">
        <v>16</v>
      </c>
      <c r="G29" s="21" t="s">
        <v>9</v>
      </c>
      <c r="H29" s="21">
        <f t="shared" ref="H29:H30" si="11">INDEX($D$7:$D$11,MATCH(G29,$C$7:$C$11,0))*INDEX($E$6:$I$6,MATCH(F29,$E$5:$I$5,0))</f>
        <v>60</v>
      </c>
      <c r="I29" s="26">
        <f t="shared" si="1"/>
        <v>60</v>
      </c>
      <c r="J29" s="20" t="s">
        <v>8</v>
      </c>
      <c r="K29" s="21" t="s">
        <v>10</v>
      </c>
      <c r="L29" s="21">
        <f t="shared" ref="L29:L30" si="12">INDEX($D$7:$D$11,MATCH(K29,$C$7:$C$11,0))*INDEX($E$6:$I$6,MATCH(J29,$E$5:$I$5,0))</f>
        <v>40</v>
      </c>
      <c r="M29" s="26">
        <f t="shared" si="2"/>
        <v>40</v>
      </c>
      <c r="N29" s="20" t="s">
        <v>16</v>
      </c>
      <c r="O29" s="21" t="s">
        <v>9</v>
      </c>
      <c r="P29" s="21">
        <f t="shared" ref="P29:P30" si="13">INDEX($D$7:$D$11,MATCH(O29,$C$7:$C$11,0))*INDEX($E$6:$I$6,MATCH(N29,$E$5:$I$5,0))</f>
        <v>60</v>
      </c>
      <c r="Q29" s="26">
        <f t="shared" si="3"/>
        <v>60</v>
      </c>
      <c r="R29" s="20" t="s">
        <v>16</v>
      </c>
      <c r="S29" s="21" t="s">
        <v>9</v>
      </c>
      <c r="T29" s="21">
        <f t="shared" ref="T29:T30" si="14">INDEX($D$7:$D$11,MATCH(S29,$C$7:$C$11,0))*INDEX($E$6:$I$6,MATCH(R29,$E$5:$I$5,0))</f>
        <v>60</v>
      </c>
      <c r="U29" s="26">
        <f t="shared" si="4"/>
        <v>60</v>
      </c>
      <c r="V29" s="20" t="s">
        <v>8</v>
      </c>
      <c r="W29" s="21" t="s">
        <v>10</v>
      </c>
      <c r="X29" s="21">
        <f t="shared" ref="X29:X30" si="15">INDEX($D$7:$D$11,MATCH(W29,$C$7:$C$11,0))*INDEX($E$6:$I$6,MATCH(V29,$E$5:$I$5,0))</f>
        <v>40</v>
      </c>
      <c r="Y29" s="26">
        <f t="shared" si="5"/>
        <v>40</v>
      </c>
    </row>
    <row r="30" spans="2:25" ht="33.6" customHeight="1" thickBot="1" x14ac:dyDescent="0.3">
      <c r="B30" s="72"/>
      <c r="C30" s="74"/>
      <c r="D30" s="50" t="s">
        <v>41</v>
      </c>
      <c r="E30" s="51" t="s">
        <v>33</v>
      </c>
      <c r="F30" s="22" t="s">
        <v>16</v>
      </c>
      <c r="G30" s="23" t="s">
        <v>9</v>
      </c>
      <c r="H30" s="23">
        <f t="shared" si="11"/>
        <v>60</v>
      </c>
      <c r="I30" s="27">
        <f t="shared" si="1"/>
        <v>60</v>
      </c>
      <c r="J30" s="22" t="s">
        <v>8</v>
      </c>
      <c r="K30" s="23" t="s">
        <v>10</v>
      </c>
      <c r="L30" s="23">
        <f t="shared" si="12"/>
        <v>40</v>
      </c>
      <c r="M30" s="27">
        <f t="shared" si="2"/>
        <v>40</v>
      </c>
      <c r="N30" s="22" t="s">
        <v>16</v>
      </c>
      <c r="O30" s="23" t="s">
        <v>9</v>
      </c>
      <c r="P30" s="23">
        <f t="shared" si="13"/>
        <v>60</v>
      </c>
      <c r="Q30" s="27">
        <f t="shared" si="3"/>
        <v>60</v>
      </c>
      <c r="R30" s="22" t="s">
        <v>16</v>
      </c>
      <c r="S30" s="23" t="s">
        <v>9</v>
      </c>
      <c r="T30" s="23">
        <f t="shared" si="14"/>
        <v>60</v>
      </c>
      <c r="U30" s="27">
        <f t="shared" si="4"/>
        <v>60</v>
      </c>
      <c r="V30" s="22" t="s">
        <v>8</v>
      </c>
      <c r="W30" s="23" t="s">
        <v>10</v>
      </c>
      <c r="X30" s="23">
        <f t="shared" si="15"/>
        <v>40</v>
      </c>
      <c r="Y30" s="27">
        <f t="shared" si="5"/>
        <v>40</v>
      </c>
    </row>
    <row r="31" spans="2:25" ht="33.6" customHeight="1" x14ac:dyDescent="0.25">
      <c r="B31" s="71" t="s">
        <v>42</v>
      </c>
      <c r="C31" s="73">
        <v>0.2</v>
      </c>
      <c r="D31" s="19" t="s">
        <v>43</v>
      </c>
      <c r="E31" s="46" t="s">
        <v>29</v>
      </c>
      <c r="F31" s="47" t="s">
        <v>16</v>
      </c>
      <c r="G31" s="28" t="s">
        <v>10</v>
      </c>
      <c r="H31" s="28">
        <f>INDEX($D$7:$D$11,MATCH(G31,$C$7:$C$11,0))*INDEX($E$6:$I$6,MATCH(F31,$E$5:$I$5,0))</f>
        <v>50</v>
      </c>
      <c r="I31" s="25">
        <f t="shared" si="1"/>
        <v>50</v>
      </c>
      <c r="J31" s="47" t="s">
        <v>7</v>
      </c>
      <c r="K31" s="28" t="s">
        <v>10</v>
      </c>
      <c r="L31" s="28">
        <f>INDEX($D$7:$D$11,MATCH(K31,$C$7:$C$11,0))*INDEX($E$6:$I$6,MATCH(J31,$E$5:$I$5,0))</f>
        <v>30</v>
      </c>
      <c r="M31" s="25">
        <f t="shared" si="2"/>
        <v>30</v>
      </c>
      <c r="N31" s="47" t="s">
        <v>16</v>
      </c>
      <c r="O31" s="28" t="s">
        <v>10</v>
      </c>
      <c r="P31" s="28">
        <f>INDEX($D$7:$D$11,MATCH(O31,$C$7:$C$11,0))*INDEX($E$6:$I$6,MATCH(N31,$E$5:$I$5,0))</f>
        <v>50</v>
      </c>
      <c r="Q31" s="25">
        <f t="shared" si="3"/>
        <v>50</v>
      </c>
      <c r="R31" s="47" t="s">
        <v>16</v>
      </c>
      <c r="S31" s="28" t="s">
        <v>9</v>
      </c>
      <c r="T31" s="28">
        <f>INDEX($D$7:$D$11,MATCH(S31,$C$7:$C$11,0))*INDEX($E$6:$I$6,MATCH(R31,$E$5:$I$5,0))</f>
        <v>60</v>
      </c>
      <c r="U31" s="25">
        <f t="shared" si="4"/>
        <v>60</v>
      </c>
      <c r="V31" s="47" t="s">
        <v>8</v>
      </c>
      <c r="W31" s="28" t="s">
        <v>10</v>
      </c>
      <c r="X31" s="28">
        <f>INDEX($D$7:$D$11,MATCH(W31,$C$7:$C$11,0))*INDEX($E$6:$I$6,MATCH(V31,$E$5:$I$5,0))</f>
        <v>40</v>
      </c>
      <c r="Y31" s="25">
        <f t="shared" si="5"/>
        <v>40</v>
      </c>
    </row>
    <row r="32" spans="2:25" ht="33.6" customHeight="1" thickBot="1" x14ac:dyDescent="0.3">
      <c r="B32" s="72"/>
      <c r="C32" s="74"/>
      <c r="D32" s="50" t="s">
        <v>44</v>
      </c>
      <c r="E32" s="51" t="s">
        <v>33</v>
      </c>
      <c r="F32" s="22" t="s">
        <v>16</v>
      </c>
      <c r="G32" s="23" t="s">
        <v>9</v>
      </c>
      <c r="H32" s="23">
        <f t="shared" ref="H32" si="16">INDEX($D$7:$D$11,MATCH(G32,$C$7:$C$11,0))*INDEX($E$6:$I$6,MATCH(F32,$E$5:$I$5,0))</f>
        <v>60</v>
      </c>
      <c r="I32" s="27">
        <f t="shared" si="1"/>
        <v>60</v>
      </c>
      <c r="J32" s="22" t="s">
        <v>8</v>
      </c>
      <c r="K32" s="23" t="s">
        <v>10</v>
      </c>
      <c r="L32" s="23">
        <f t="shared" ref="L32" si="17">INDEX($D$7:$D$11,MATCH(K32,$C$7:$C$11,0))*INDEX($E$6:$I$6,MATCH(J32,$E$5:$I$5,0))</f>
        <v>40</v>
      </c>
      <c r="M32" s="27">
        <f t="shared" si="2"/>
        <v>40</v>
      </c>
      <c r="N32" s="22" t="s">
        <v>16</v>
      </c>
      <c r="O32" s="23" t="s">
        <v>9</v>
      </c>
      <c r="P32" s="23">
        <f t="shared" ref="P32" si="18">INDEX($D$7:$D$11,MATCH(O32,$C$7:$C$11,0))*INDEX($E$6:$I$6,MATCH(N32,$E$5:$I$5,0))</f>
        <v>60</v>
      </c>
      <c r="Q32" s="27">
        <f t="shared" si="3"/>
        <v>60</v>
      </c>
      <c r="R32" s="22" t="s">
        <v>16</v>
      </c>
      <c r="S32" s="23" t="s">
        <v>9</v>
      </c>
      <c r="T32" s="23">
        <f t="shared" ref="T32" si="19">INDEX($D$7:$D$11,MATCH(S32,$C$7:$C$11,0))*INDEX($E$6:$I$6,MATCH(R32,$E$5:$I$5,0))</f>
        <v>60</v>
      </c>
      <c r="U32" s="27">
        <f t="shared" si="4"/>
        <v>60</v>
      </c>
      <c r="V32" s="22" t="s">
        <v>8</v>
      </c>
      <c r="W32" s="23" t="s">
        <v>10</v>
      </c>
      <c r="X32" s="23">
        <f t="shared" ref="X32" si="20">INDEX($D$7:$D$11,MATCH(W32,$C$7:$C$11,0))*INDEX($E$6:$I$6,MATCH(V32,$E$5:$I$5,0))</f>
        <v>40</v>
      </c>
      <c r="Y32" s="27">
        <f t="shared" si="5"/>
        <v>40</v>
      </c>
    </row>
    <row r="33" spans="2:25" ht="60" x14ac:dyDescent="0.25">
      <c r="B33" s="71" t="s">
        <v>45</v>
      </c>
      <c r="C33" s="73">
        <v>0.2</v>
      </c>
      <c r="D33" s="19" t="s">
        <v>46</v>
      </c>
      <c r="E33" s="46" t="s">
        <v>29</v>
      </c>
      <c r="F33" s="47" t="s">
        <v>16</v>
      </c>
      <c r="G33" s="28" t="s">
        <v>10</v>
      </c>
      <c r="H33" s="28">
        <f>INDEX($D$7:$D$11,MATCH(G33,$C$7:$C$11,0))*INDEX($E$6:$I$6,MATCH(F33,$E$5:$I$5,0))</f>
        <v>50</v>
      </c>
      <c r="I33" s="25">
        <f t="shared" si="1"/>
        <v>50</v>
      </c>
      <c r="J33" s="47" t="s">
        <v>7</v>
      </c>
      <c r="K33" s="28" t="s">
        <v>10</v>
      </c>
      <c r="L33" s="28">
        <f>INDEX($D$7:$D$11,MATCH(K33,$C$7:$C$11,0))*INDEX($E$6:$I$6,MATCH(J33,$E$5:$I$5,0))</f>
        <v>30</v>
      </c>
      <c r="M33" s="25">
        <f t="shared" si="2"/>
        <v>30</v>
      </c>
      <c r="N33" s="47" t="s">
        <v>16</v>
      </c>
      <c r="O33" s="28" t="s">
        <v>10</v>
      </c>
      <c r="P33" s="28">
        <f>INDEX($D$7:$D$11,MATCH(O33,$C$7:$C$11,0))*INDEX($E$6:$I$6,MATCH(N33,$E$5:$I$5,0))</f>
        <v>50</v>
      </c>
      <c r="Q33" s="25">
        <f t="shared" si="3"/>
        <v>50</v>
      </c>
      <c r="R33" s="47" t="s">
        <v>16</v>
      </c>
      <c r="S33" s="28" t="s">
        <v>9</v>
      </c>
      <c r="T33" s="28">
        <f>INDEX($D$7:$D$11,MATCH(S33,$C$7:$C$11,0))*INDEX($E$6:$I$6,MATCH(R33,$E$5:$I$5,0))</f>
        <v>60</v>
      </c>
      <c r="U33" s="25">
        <f t="shared" si="4"/>
        <v>60</v>
      </c>
      <c r="V33" s="47" t="s">
        <v>8</v>
      </c>
      <c r="W33" s="28" t="s">
        <v>10</v>
      </c>
      <c r="X33" s="28">
        <f>INDEX($D$7:$D$11,MATCH(W33,$C$7:$C$11,0))*INDEX($E$6:$I$6,MATCH(V33,$E$5:$I$5,0))</f>
        <v>40</v>
      </c>
      <c r="Y33" s="25">
        <f t="shared" si="5"/>
        <v>40</v>
      </c>
    </row>
    <row r="34" spans="2:25" ht="33.6" customHeight="1" thickBot="1" x14ac:dyDescent="0.3">
      <c r="B34" s="72"/>
      <c r="C34" s="74"/>
      <c r="D34" s="50" t="s">
        <v>47</v>
      </c>
      <c r="E34" s="51" t="s">
        <v>33</v>
      </c>
      <c r="F34" s="22" t="s">
        <v>16</v>
      </c>
      <c r="G34" s="23" t="s">
        <v>9</v>
      </c>
      <c r="H34" s="23">
        <f t="shared" ref="H34" si="21">INDEX($D$7:$D$11,MATCH(G34,$C$7:$C$11,0))*INDEX($E$6:$I$6,MATCH(F34,$E$5:$I$5,0))</f>
        <v>60</v>
      </c>
      <c r="I34" s="27">
        <f t="shared" si="1"/>
        <v>60</v>
      </c>
      <c r="J34" s="22" t="s">
        <v>8</v>
      </c>
      <c r="K34" s="23" t="s">
        <v>10</v>
      </c>
      <c r="L34" s="23">
        <f t="shared" ref="L34" si="22">INDEX($D$7:$D$11,MATCH(K34,$C$7:$C$11,0))*INDEX($E$6:$I$6,MATCH(J34,$E$5:$I$5,0))</f>
        <v>40</v>
      </c>
      <c r="M34" s="27">
        <f t="shared" si="2"/>
        <v>40</v>
      </c>
      <c r="N34" s="22" t="s">
        <v>16</v>
      </c>
      <c r="O34" s="23" t="s">
        <v>9</v>
      </c>
      <c r="P34" s="23">
        <f t="shared" ref="P34" si="23">INDEX($D$7:$D$11,MATCH(O34,$C$7:$C$11,0))*INDEX($E$6:$I$6,MATCH(N34,$E$5:$I$5,0))</f>
        <v>60</v>
      </c>
      <c r="Q34" s="27">
        <f t="shared" si="3"/>
        <v>60</v>
      </c>
      <c r="R34" s="22" t="s">
        <v>16</v>
      </c>
      <c r="S34" s="23" t="s">
        <v>9</v>
      </c>
      <c r="T34" s="23">
        <f t="shared" ref="T34" si="24">INDEX($D$7:$D$11,MATCH(S34,$C$7:$C$11,0))*INDEX($E$6:$I$6,MATCH(R34,$E$5:$I$5,0))</f>
        <v>60</v>
      </c>
      <c r="U34" s="27">
        <f t="shared" si="4"/>
        <v>60</v>
      </c>
      <c r="V34" s="22" t="s">
        <v>8</v>
      </c>
      <c r="W34" s="23" t="s">
        <v>10</v>
      </c>
      <c r="X34" s="23">
        <f t="shared" ref="X34" si="25">INDEX($D$7:$D$11,MATCH(W34,$C$7:$C$11,0))*INDEX($E$6:$I$6,MATCH(V34,$E$5:$I$5,0))</f>
        <v>40</v>
      </c>
      <c r="Y34" s="27">
        <f t="shared" si="5"/>
        <v>40</v>
      </c>
    </row>
    <row r="35" spans="2:25" ht="33.6" customHeight="1" x14ac:dyDescent="0.25"/>
  </sheetData>
  <mergeCells count="20">
    <mergeCell ref="B31:B32"/>
    <mergeCell ref="C31:C32"/>
    <mergeCell ref="B33:B34"/>
    <mergeCell ref="C33:C34"/>
    <mergeCell ref="B22:B24"/>
    <mergeCell ref="C22:C24"/>
    <mergeCell ref="B25:B27"/>
    <mergeCell ref="C25:C27"/>
    <mergeCell ref="B28:B30"/>
    <mergeCell ref="C28:C30"/>
    <mergeCell ref="B2:I2"/>
    <mergeCell ref="E4:I4"/>
    <mergeCell ref="B7:B11"/>
    <mergeCell ref="F18:Y18"/>
    <mergeCell ref="F19:I19"/>
    <mergeCell ref="J19:M19"/>
    <mergeCell ref="N19:Q19"/>
    <mergeCell ref="R19:U19"/>
    <mergeCell ref="V19:Y19"/>
    <mergeCell ref="B18:E19"/>
  </mergeCells>
  <conditionalFormatting sqref="I21:I34">
    <cfRule type="expression" dxfId="14" priority="13">
      <formula>AND(I21&gt;=38,I21&lt;=60)</formula>
    </cfRule>
    <cfRule type="expression" dxfId="13" priority="14">
      <formula>AND(I21&gt;=13,I21&lt;=37)</formula>
    </cfRule>
    <cfRule type="expression" dxfId="12" priority="15">
      <formula>AND(I21&gt;=1,I21&lt;=12)</formula>
    </cfRule>
  </conditionalFormatting>
  <conditionalFormatting sqref="M21:M34">
    <cfRule type="expression" dxfId="11" priority="10">
      <formula>AND(M21&gt;=38,M21&lt;=60)</formula>
    </cfRule>
    <cfRule type="expression" dxfId="10" priority="11">
      <formula>AND(M21&gt;=13,M21&lt;=37)</formula>
    </cfRule>
    <cfRule type="expression" dxfId="9" priority="12">
      <formula>AND(M21&gt;=1,M21&lt;=12)</formula>
    </cfRule>
  </conditionalFormatting>
  <conditionalFormatting sqref="Q21:Q34">
    <cfRule type="expression" dxfId="8" priority="7">
      <formula>AND(Q21&gt;=38,Q21&lt;=60)</formula>
    </cfRule>
    <cfRule type="expression" dxfId="7" priority="8">
      <formula>AND(Q21&gt;=13,Q21&lt;=37)</formula>
    </cfRule>
    <cfRule type="expression" dxfId="6" priority="9">
      <formula>AND(Q21&gt;=1,Q21&lt;=12)</formula>
    </cfRule>
  </conditionalFormatting>
  <conditionalFormatting sqref="U21:U34">
    <cfRule type="expression" dxfId="5" priority="4">
      <formula>AND(U21&gt;=38,U21&lt;=60)</formula>
    </cfRule>
    <cfRule type="expression" dxfId="4" priority="5">
      <formula>AND(U21&gt;=13,U21&lt;=37)</formula>
    </cfRule>
    <cfRule type="expression" dxfId="3" priority="6">
      <formula>AND(U21&gt;=1,U21&lt;=12)</formula>
    </cfRule>
  </conditionalFormatting>
  <conditionalFormatting sqref="Y21:Y34">
    <cfRule type="expression" dxfId="2" priority="1">
      <formula>AND(Y21&gt;=38,Y21&lt;=60)</formula>
    </cfRule>
    <cfRule type="expression" dxfId="1" priority="2">
      <formula>AND(Y21&gt;=13,Y21&lt;=37)</formula>
    </cfRule>
    <cfRule type="expression" dxfId="0" priority="3">
      <formula>AND(Y21&gt;=1,Y21&lt;=12)</formula>
    </cfRule>
  </conditionalFormatting>
  <dataValidations count="2">
    <dataValidation type="list" allowBlank="1" showInputMessage="1" showErrorMessage="1" sqref="G21:G34 K21:K34 W21:W34 O21:O34 S21:S34" xr:uid="{C2566530-528A-4608-B4E2-1BB4B4C79BE9}">
      <formula1>$C$7:$C$11</formula1>
    </dataValidation>
    <dataValidation type="list" allowBlank="1" showInputMessage="1" showErrorMessage="1" sqref="F21:F34 J21:J34 V21:V34 N21:N34 R21:R34" xr:uid="{9C0AD185-BFB8-485A-8D9A-47239952BC63}">
      <formula1>$E$5:$I$5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Mapa de Efectividad Mitigantes</vt:lpstr>
      <vt:lpstr>Efectividad Mitigantes vs riesg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GGONZALEZ</dc:creator>
  <cp:lastModifiedBy>HGSOFT</cp:lastModifiedBy>
  <dcterms:created xsi:type="dcterms:W3CDTF">2022-12-28T02:15:00Z</dcterms:created>
  <dcterms:modified xsi:type="dcterms:W3CDTF">2026-02-09T20:13:04Z</dcterms:modified>
</cp:coreProperties>
</file>